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Apr2020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'Apr2020'!$B$2:$Z$51</definedName>
  </definedNames>
  <calcPr calcId="162913"/>
</workbook>
</file>

<file path=xl/calcChain.xml><?xml version="1.0" encoding="utf-8"?>
<calcChain xmlns="http://schemas.openxmlformats.org/spreadsheetml/2006/main">
  <c r="Q43" i="1" l="1"/>
  <c r="P43" i="1"/>
  <c r="N43" i="1"/>
  <c r="M43" i="1"/>
  <c r="K43" i="1"/>
  <c r="H43" i="1"/>
  <c r="G43" i="1"/>
  <c r="E43" i="1"/>
  <c r="D43" i="1"/>
  <c r="J43" i="1"/>
  <c r="Q42" i="1"/>
  <c r="P42" i="1"/>
  <c r="N42" i="1"/>
  <c r="M42" i="1"/>
  <c r="K42" i="1"/>
  <c r="H42" i="1"/>
  <c r="G42" i="1"/>
  <c r="E42" i="1"/>
  <c r="D42" i="1"/>
  <c r="J42" i="1"/>
  <c r="Q41" i="1"/>
  <c r="P41" i="1"/>
  <c r="N41" i="1"/>
  <c r="M41" i="1"/>
  <c r="K41" i="1"/>
  <c r="H41" i="1"/>
  <c r="G41" i="1"/>
  <c r="E41" i="1"/>
  <c r="D41" i="1"/>
  <c r="J41" i="1"/>
  <c r="Q40" i="1"/>
  <c r="P40" i="1"/>
  <c r="N40" i="1"/>
  <c r="M40" i="1"/>
  <c r="K40" i="1"/>
  <c r="H40" i="1"/>
  <c r="G40" i="1"/>
  <c r="E40" i="1"/>
  <c r="D40" i="1"/>
  <c r="J40" i="1"/>
  <c r="Q39" i="1"/>
  <c r="P39" i="1"/>
  <c r="N39" i="1"/>
  <c r="M39" i="1"/>
  <c r="K39" i="1"/>
  <c r="H39" i="1"/>
  <c r="G39" i="1"/>
  <c r="E39" i="1"/>
  <c r="D39" i="1"/>
  <c r="J39" i="1"/>
  <c r="Q33" i="1"/>
  <c r="N33" i="1"/>
  <c r="K33" i="1"/>
  <c r="H33" i="1"/>
  <c r="E33" i="1"/>
  <c r="Q31" i="1"/>
  <c r="P31" i="1"/>
  <c r="N31" i="1"/>
  <c r="M31" i="1"/>
  <c r="K31" i="1"/>
  <c r="H31" i="1"/>
  <c r="G31" i="1"/>
  <c r="E31" i="1"/>
  <c r="D31" i="1"/>
  <c r="J31" i="1"/>
  <c r="Q30" i="1"/>
  <c r="P30" i="1"/>
  <c r="N30" i="1"/>
  <c r="M30" i="1"/>
  <c r="K30" i="1"/>
  <c r="H30" i="1"/>
  <c r="G30" i="1"/>
  <c r="E30" i="1"/>
  <c r="D30" i="1"/>
  <c r="J30" i="1"/>
  <c r="Q29" i="1"/>
  <c r="P29" i="1"/>
  <c r="N29" i="1"/>
  <c r="M29" i="1"/>
  <c r="K29" i="1"/>
  <c r="H29" i="1"/>
  <c r="G29" i="1"/>
  <c r="E29" i="1"/>
  <c r="D29" i="1"/>
  <c r="J29" i="1"/>
  <c r="Q28" i="1"/>
  <c r="P28" i="1"/>
  <c r="P33" i="1"/>
  <c r="N28" i="1"/>
  <c r="M28" i="1"/>
  <c r="M33" i="1"/>
  <c r="K28" i="1"/>
  <c r="H28" i="1"/>
  <c r="G28" i="1"/>
  <c r="G33" i="1"/>
  <c r="E28" i="1"/>
  <c r="D28" i="1"/>
  <c r="D33" i="1"/>
  <c r="Q22" i="1"/>
  <c r="N22" i="1"/>
  <c r="K22" i="1"/>
  <c r="H22" i="1"/>
  <c r="E22" i="1"/>
  <c r="Q20" i="1"/>
  <c r="P20" i="1"/>
  <c r="N20" i="1"/>
  <c r="M20" i="1"/>
  <c r="K20" i="1"/>
  <c r="H20" i="1"/>
  <c r="G20" i="1"/>
  <c r="E20" i="1"/>
  <c r="D20" i="1"/>
  <c r="J20" i="1"/>
  <c r="Q19" i="1"/>
  <c r="P19" i="1"/>
  <c r="N19" i="1"/>
  <c r="M19" i="1"/>
  <c r="K19" i="1"/>
  <c r="H19" i="1"/>
  <c r="G19" i="1"/>
  <c r="E19" i="1"/>
  <c r="D19" i="1"/>
  <c r="J19" i="1"/>
  <c r="Q18" i="1"/>
  <c r="P18" i="1"/>
  <c r="N18" i="1"/>
  <c r="M18" i="1"/>
  <c r="K18" i="1"/>
  <c r="H18" i="1"/>
  <c r="G18" i="1"/>
  <c r="E18" i="1"/>
  <c r="D18" i="1"/>
  <c r="J18" i="1"/>
  <c r="Q17" i="1"/>
  <c r="P17" i="1"/>
  <c r="P22" i="1"/>
  <c r="N17" i="1"/>
  <c r="M17" i="1"/>
  <c r="M22" i="1"/>
  <c r="K17" i="1"/>
  <c r="H17" i="1"/>
  <c r="G17" i="1"/>
  <c r="G22" i="1"/>
  <c r="E17" i="1"/>
  <c r="D17" i="1"/>
  <c r="D22" i="1"/>
  <c r="J28" i="1"/>
  <c r="J33" i="1"/>
  <c r="J17" i="1"/>
  <c r="J22" i="1"/>
</calcChain>
</file>

<file path=xl/sharedStrings.xml><?xml version="1.0" encoding="utf-8"?>
<sst xmlns="http://schemas.openxmlformats.org/spreadsheetml/2006/main" count="57" uniqueCount="37">
  <si>
    <t>MISSOURI GAMING COMMISSION</t>
  </si>
  <si>
    <t>MARKET ANALYSIS</t>
  </si>
  <si>
    <t>(Values in 000's)</t>
  </si>
  <si>
    <t>Slot AGR</t>
  </si>
  <si>
    <t>Table AGR</t>
  </si>
  <si>
    <t>Total AGR</t>
  </si>
  <si>
    <t>Admissions</t>
  </si>
  <si>
    <t>Patrons</t>
  </si>
  <si>
    <t>Win Per Patron</t>
  </si>
  <si>
    <t>Slot Hold %</t>
  </si>
  <si>
    <t>Table Win %</t>
  </si>
  <si>
    <t>Year/Year</t>
  </si>
  <si>
    <t>$$</t>
  </si>
  <si>
    <t>% Chng</t>
  </si>
  <si>
    <t>#</t>
  </si>
  <si>
    <t>%</t>
  </si>
  <si>
    <t>Argosy</t>
  </si>
  <si>
    <t>Harrah's NKC</t>
  </si>
  <si>
    <t>Ameristar KC</t>
  </si>
  <si>
    <t>Total</t>
  </si>
  <si>
    <t>Ameristar SC</t>
  </si>
  <si>
    <t>St. Jo</t>
  </si>
  <si>
    <t xml:space="preserve">Mark Twain </t>
  </si>
  <si>
    <t>Total Statewide</t>
  </si>
  <si>
    <t>Note:  Values are subject to change.</t>
  </si>
  <si>
    <t>Kansas City Market</t>
  </si>
  <si>
    <t>St. Louis Market</t>
  </si>
  <si>
    <t>Out State Markets</t>
  </si>
  <si>
    <t>Isle of Capri - KC</t>
  </si>
  <si>
    <t>Isle - Boonville</t>
  </si>
  <si>
    <t>Lumiere Place</t>
  </si>
  <si>
    <t>River City</t>
  </si>
  <si>
    <t>Lady Luck</t>
  </si>
  <si>
    <t>Isle - Cape Girardeau</t>
  </si>
  <si>
    <t>Hollywood</t>
  </si>
  <si>
    <t xml:space="preserve">          All casinos were closed the entire month of April due to Covid-19</t>
  </si>
  <si>
    <t>Month Ended April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</si>
</sst>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&quot;$&quot;#,##0.00"/>
    <numFmt numFmtId="167" formatCode="&quot;$&quot;#,##0"/>
    <numFmt numFmtId="169" formatCode="_(&quot;$&quot;* #,##0_);_(&quot;$&quot;* \(#,##0\);_(&quot;$&quot;* &quot;-&quot;??_);_(@_)"/>
    <numFmt numFmtId="170" formatCode="_(* #,##0.0_);_(* \(#,##0.0\);_(* &quot;-&quot;??_);_(@_)"/>
  </numFmts>
  <fonts count="8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ck">
        <color indexed="8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164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4" fillId="0" borderId="0" xfId="0" applyNumberFormat="1" applyFont="1" applyAlignment="1"/>
    <xf numFmtId="3" fontId="0" fillId="0" borderId="0" xfId="0" applyNumberFormat="1" applyFont="1" applyAlignment="1"/>
    <xf numFmtId="3" fontId="5" fillId="0" borderId="0" xfId="0" applyNumberFormat="1" applyFont="1" applyAlignment="1"/>
    <xf numFmtId="44" fontId="0" fillId="0" borderId="0" xfId="2" applyFont="1"/>
    <xf numFmtId="44" fontId="0" fillId="0" borderId="0" xfId="2" applyFont="1" applyAlignment="1">
      <alignment horizontal="centerContinuous"/>
    </xf>
    <xf numFmtId="44" fontId="2" fillId="0" borderId="0" xfId="2" applyFont="1" applyAlignment="1">
      <alignment horizontal="centerContinuous"/>
    </xf>
    <xf numFmtId="44" fontId="0" fillId="0" borderId="1" xfId="2" applyFont="1" applyBorder="1" applyAlignment="1">
      <alignment horizontal="centerContinuous"/>
    </xf>
    <xf numFmtId="44" fontId="3" fillId="0" borderId="0" xfId="2" applyFont="1" applyAlignment="1">
      <alignment horizontal="center"/>
    </xf>
    <xf numFmtId="169" fontId="0" fillId="0" borderId="0" xfId="2" applyNumberFormat="1" applyFont="1"/>
    <xf numFmtId="169" fontId="0" fillId="0" borderId="0" xfId="2" applyNumberFormat="1" applyFont="1" applyAlignment="1">
      <alignment horizontal="centerContinuous"/>
    </xf>
    <xf numFmtId="169" fontId="2" fillId="0" borderId="0" xfId="2" applyNumberFormat="1" applyFont="1" applyAlignment="1">
      <alignment horizontal="centerContinuous"/>
    </xf>
    <xf numFmtId="169" fontId="0" fillId="0" borderId="1" xfId="2" applyNumberFormat="1" applyFont="1" applyBorder="1" applyAlignment="1">
      <alignment horizontal="centerContinuous"/>
    </xf>
    <xf numFmtId="169" fontId="3" fillId="0" borderId="0" xfId="2" applyNumberFormat="1" applyFont="1" applyAlignment="1">
      <alignment horizontal="center"/>
    </xf>
    <xf numFmtId="170" fontId="0" fillId="0" borderId="0" xfId="1" applyNumberFormat="1" applyFont="1"/>
    <xf numFmtId="170" fontId="0" fillId="0" borderId="0" xfId="1" applyNumberFormat="1" applyFont="1" applyAlignment="1">
      <alignment horizontal="centerContinuous"/>
    </xf>
    <xf numFmtId="170" fontId="2" fillId="0" borderId="0" xfId="1" applyNumberFormat="1" applyFont="1" applyAlignment="1">
      <alignment horizontal="centerContinuous"/>
    </xf>
    <xf numFmtId="170" fontId="0" fillId="0" borderId="1" xfId="1" applyNumberFormat="1" applyFont="1" applyBorder="1" applyAlignment="1">
      <alignment horizontal="centerContinuous"/>
    </xf>
    <xf numFmtId="170" fontId="3" fillId="0" borderId="0" xfId="1" applyNumberFormat="1" applyFont="1" applyAlignment="1">
      <alignment horizontal="center"/>
    </xf>
    <xf numFmtId="164" fontId="0" fillId="0" borderId="0" xfId="3" applyNumberFormat="1" applyFont="1"/>
    <xf numFmtId="164" fontId="0" fillId="0" borderId="0" xfId="3" applyNumberFormat="1" applyFont="1" applyAlignment="1">
      <alignment horizontal="centerContinuous"/>
    </xf>
    <xf numFmtId="164" fontId="0" fillId="0" borderId="1" xfId="3" applyNumberFormat="1" applyFont="1" applyBorder="1" applyAlignment="1">
      <alignment horizontal="centerContinuous"/>
    </xf>
    <xf numFmtId="164" fontId="0" fillId="0" borderId="0" xfId="3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2" fillId="0" borderId="0" xfId="3" applyNumberFormat="1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165" fontId="0" fillId="0" borderId="0" xfId="0" applyNumberFormat="1" applyAlignment="1"/>
    <xf numFmtId="3" fontId="7" fillId="0" borderId="0" xfId="0" applyNumberFormat="1" applyFont="1" applyAlignment="1"/>
    <xf numFmtId="164" fontId="2" fillId="0" borderId="0" xfId="0" applyNumberFormat="1" applyFont="1" applyAlignment="1"/>
    <xf numFmtId="167" fontId="0" fillId="0" borderId="0" xfId="0" applyNumberFormat="1" applyAlignment="1"/>
    <xf numFmtId="166" fontId="0" fillId="0" borderId="0" xfId="0" applyNumberFormat="1" applyAlignment="1"/>
    <xf numFmtId="167" fontId="2" fillId="0" borderId="0" xfId="0" applyNumberFormat="1" applyFont="1" applyAlignment="1"/>
    <xf numFmtId="165" fontId="2" fillId="0" borderId="0" xfId="0" applyNumberFormat="1" applyFont="1" applyAlignment="1"/>
    <xf numFmtId="166" fontId="2" fillId="0" borderId="0" xfId="0" applyNumberFormat="1" applyFont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YSIS/MARKETS/MrktAnalysis04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ummary"/>
      <sheetName val="QTRsummary"/>
      <sheetName val="FYsummary"/>
      <sheetName val="Arg"/>
      <sheetName val="HAA"/>
      <sheetName val="HAB"/>
      <sheetName val="HarKC"/>
      <sheetName val="IsleKC"/>
      <sheetName val="KSA"/>
      <sheetName val="KSB"/>
      <sheetName val="AmerKC"/>
      <sheetName val="TotKC"/>
      <sheetName val="Hollywood"/>
      <sheetName val="GrandTotKC"/>
      <sheetName val="MHA"/>
      <sheetName val="MHB"/>
      <sheetName val="MPA"/>
      <sheetName val="MPB"/>
      <sheetName val="HarMH"/>
      <sheetName val="Pres"/>
      <sheetName val="SCA"/>
      <sheetName val="SCB"/>
      <sheetName val="StatSC"/>
      <sheetName val="Lumiere"/>
      <sheetName val="RiverCity"/>
      <sheetName val="TotStl"/>
      <sheetName val="AltBelle"/>
      <sheetName val="Queen"/>
      <sheetName val="TotIL"/>
      <sheetName val="GrndTot"/>
      <sheetName val="Aztr"/>
      <sheetName val="StJo"/>
      <sheetName val="MarkTwain"/>
      <sheetName val="Cape"/>
      <sheetName val="IOCBV"/>
      <sheetName val="Metrop"/>
      <sheetName val="Statewide"/>
      <sheetName val="Charts"/>
    </sheetNames>
    <sheetDataSet>
      <sheetData sheetId="0"/>
      <sheetData sheetId="1"/>
      <sheetData sheetId="2"/>
      <sheetData sheetId="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4"/>
      <sheetData sheetId="5"/>
      <sheetData sheetId="6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7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8"/>
      <sheetData sheetId="9"/>
      <sheetData sheetId="10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1">
        <row r="255"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19"/>
      <sheetData sheetId="20"/>
      <sheetData sheetId="21"/>
      <sheetData sheetId="22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4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5">
        <row r="255"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26"/>
      <sheetData sheetId="27"/>
      <sheetData sheetId="28"/>
      <sheetData sheetId="29"/>
      <sheetData sheetId="30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1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2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3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4">
        <row r="255">
          <cell r="C255">
            <v>0</v>
          </cell>
          <cell r="L255">
            <v>0</v>
          </cell>
          <cell r="V255">
            <v>0</v>
          </cell>
          <cell r="X255">
            <v>0</v>
          </cell>
          <cell r="AF255">
            <v>-1</v>
          </cell>
          <cell r="AG255">
            <v>-1</v>
          </cell>
          <cell r="AH255">
            <v>-1</v>
          </cell>
          <cell r="AI255">
            <v>-1</v>
          </cell>
          <cell r="AJ255">
            <v>-1</v>
          </cell>
        </row>
      </sheetData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6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customWidth="1"/>
    <col min="2" max="2" width="20.42578125" customWidth="1"/>
    <col min="3" max="3" width="3.7109375" customWidth="1"/>
    <col min="4" max="4" width="13" style="19" customWidth="1"/>
    <col min="5" max="5" width="9.7109375" customWidth="1"/>
    <col min="6" max="6" width="3.5703125" customWidth="1"/>
    <col min="7" max="7" width="11.7109375" style="19" customWidth="1"/>
    <col min="8" max="8" width="9.140625" style="29" customWidth="1"/>
    <col min="9" max="9" width="3.7109375" customWidth="1"/>
    <col min="10" max="10" width="13.28515625" style="19" customWidth="1"/>
    <col min="11" max="11" width="9.140625" style="29" customWidth="1"/>
    <col min="12" max="12" width="3.7109375" customWidth="1"/>
    <col min="13" max="13" width="10.7109375" style="24" customWidth="1"/>
    <col min="14" max="14" width="9.140625" style="29" customWidth="1"/>
    <col min="15" max="15" width="3.5703125" customWidth="1"/>
    <col min="16" max="16" width="10.7109375" style="24" customWidth="1"/>
    <col min="17" max="17" width="9.140625" style="29" customWidth="1"/>
    <col min="18" max="18" width="3.7109375" customWidth="1"/>
    <col min="19" max="19" width="10.7109375" style="14" customWidth="1"/>
    <col min="20" max="20" width="9.140625" style="29" customWidth="1"/>
    <col min="21" max="21" width="3.7109375" customWidth="1"/>
    <col min="22" max="23" width="9.140625" style="29" customWidth="1"/>
    <col min="24" max="24" width="3.7109375" style="29" customWidth="1"/>
    <col min="25" max="26" width="9.140625" style="29" customWidth="1"/>
  </cols>
  <sheetData>
    <row r="1" spans="1:46" x14ac:dyDescent="0.2">
      <c r="A1" s="1"/>
      <c r="B1" s="1"/>
      <c r="C1" s="1"/>
      <c r="E1" s="2"/>
      <c r="F1" s="1"/>
      <c r="I1" s="1"/>
      <c r="L1" s="1"/>
      <c r="O1" s="1"/>
      <c r="R1" s="1"/>
      <c r="U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5.75" x14ac:dyDescent="0.25">
      <c r="A2" s="1"/>
      <c r="B2" s="3" t="s">
        <v>0</v>
      </c>
      <c r="C2" s="4"/>
      <c r="D2" s="20"/>
      <c r="E2" s="5"/>
      <c r="F2" s="4"/>
      <c r="G2" s="20"/>
      <c r="H2" s="30"/>
      <c r="I2" s="4"/>
      <c r="J2" s="20"/>
      <c r="K2" s="30"/>
      <c r="L2" s="4"/>
      <c r="M2" s="25"/>
      <c r="N2" s="30"/>
      <c r="O2" s="4"/>
      <c r="P2" s="25"/>
      <c r="Q2" s="30"/>
      <c r="R2" s="4"/>
      <c r="S2" s="15"/>
      <c r="T2" s="30"/>
      <c r="U2" s="4"/>
      <c r="V2" s="30"/>
      <c r="W2" s="30"/>
      <c r="X2" s="30"/>
      <c r="Y2" s="30"/>
      <c r="Z2" s="30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15.75" x14ac:dyDescent="0.25">
      <c r="A3" s="1"/>
      <c r="B3" s="3" t="s">
        <v>1</v>
      </c>
      <c r="C3" s="4"/>
      <c r="D3" s="20"/>
      <c r="E3" s="5"/>
      <c r="F3" s="4"/>
      <c r="G3" s="20"/>
      <c r="H3" s="30"/>
      <c r="I3" s="4"/>
      <c r="J3" s="20"/>
      <c r="K3" s="30"/>
      <c r="L3" s="4"/>
      <c r="M3" s="25"/>
      <c r="N3" s="30"/>
      <c r="O3" s="4"/>
      <c r="P3" s="25"/>
      <c r="Q3" s="30"/>
      <c r="R3" s="4"/>
      <c r="S3" s="15"/>
      <c r="T3" s="30"/>
      <c r="U3" s="4"/>
      <c r="V3" s="30"/>
      <c r="W3" s="30"/>
      <c r="X3" s="30"/>
      <c r="Y3" s="30"/>
      <c r="Z3" s="30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1:46" ht="15.75" x14ac:dyDescent="0.25">
      <c r="A4" s="1"/>
      <c r="B4" s="35" t="s">
        <v>36</v>
      </c>
      <c r="C4" s="4"/>
      <c r="D4" s="20"/>
      <c r="E4" s="5"/>
      <c r="F4" s="4"/>
      <c r="G4" s="20"/>
      <c r="H4" s="30"/>
      <c r="I4" s="4"/>
      <c r="J4" s="20"/>
      <c r="K4" s="30"/>
      <c r="L4" s="4"/>
      <c r="M4" s="25"/>
      <c r="N4" s="30"/>
      <c r="O4" s="4"/>
      <c r="P4" s="25"/>
      <c r="Q4" s="30"/>
      <c r="R4" s="4"/>
      <c r="S4" s="15"/>
      <c r="T4" s="30"/>
      <c r="U4" s="4"/>
      <c r="V4" s="30"/>
      <c r="W4" s="30"/>
      <c r="X4" s="30"/>
      <c r="Y4" s="30"/>
      <c r="Z4" s="30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1:46" ht="15.75" x14ac:dyDescent="0.25">
      <c r="A5" s="1"/>
      <c r="B5" s="3" t="s">
        <v>2</v>
      </c>
      <c r="C5" s="4"/>
      <c r="D5" s="20"/>
      <c r="E5" s="5"/>
      <c r="F5" s="4"/>
      <c r="G5" s="20"/>
      <c r="H5" s="30"/>
      <c r="I5" s="4"/>
      <c r="J5" s="20"/>
      <c r="K5" s="30"/>
      <c r="L5" s="4"/>
      <c r="M5" s="25"/>
      <c r="N5" s="30"/>
      <c r="O5" s="4"/>
      <c r="P5" s="25"/>
      <c r="Q5" s="30"/>
      <c r="R5" s="4"/>
      <c r="S5" s="15"/>
      <c r="T5" s="30"/>
      <c r="U5" s="4"/>
      <c r="V5" s="30"/>
      <c r="W5" s="30"/>
      <c r="X5" s="30"/>
      <c r="Y5" s="30"/>
      <c r="Z5" s="30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1:46" x14ac:dyDescent="0.2">
      <c r="A6" s="1"/>
      <c r="B6" s="4"/>
      <c r="C6" s="4"/>
      <c r="D6" s="20"/>
      <c r="E6" s="5"/>
      <c r="F6" s="4"/>
      <c r="G6" s="20"/>
      <c r="H6" s="30"/>
      <c r="I6" s="4"/>
      <c r="J6" s="20"/>
      <c r="K6" s="30"/>
      <c r="L6" s="4"/>
      <c r="M6" s="25"/>
      <c r="N6" s="30"/>
      <c r="O6" s="4"/>
      <c r="P6" s="25"/>
      <c r="Q6" s="30"/>
      <c r="R6" s="4"/>
      <c r="S6" s="15"/>
      <c r="T6" s="30"/>
      <c r="U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1:46" x14ac:dyDescent="0.2">
      <c r="A7" s="1"/>
      <c r="B7" s="1"/>
      <c r="C7" s="1"/>
      <c r="E7" s="2"/>
      <c r="F7" s="1"/>
      <c r="I7" s="1"/>
      <c r="L7" s="1"/>
      <c r="O7" s="1"/>
      <c r="R7" s="1"/>
      <c r="U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46" x14ac:dyDescent="0.2">
      <c r="A8" s="1"/>
      <c r="B8" s="1"/>
      <c r="C8" s="1"/>
      <c r="E8" s="2"/>
      <c r="F8" s="1"/>
      <c r="I8" s="1"/>
      <c r="L8" s="1"/>
      <c r="O8" s="1"/>
      <c r="R8" s="1"/>
      <c r="U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</row>
    <row r="9" spans="1:46" ht="16.5" thickBot="1" x14ac:dyDescent="0.3">
      <c r="A9" s="1"/>
      <c r="B9" s="6"/>
      <c r="C9" s="1"/>
      <c r="D9" s="21" t="s">
        <v>3</v>
      </c>
      <c r="E9" s="5"/>
      <c r="F9" s="1"/>
      <c r="G9" s="21" t="s">
        <v>4</v>
      </c>
      <c r="H9" s="30"/>
      <c r="I9" s="1"/>
      <c r="J9" s="21" t="s">
        <v>5</v>
      </c>
      <c r="K9" s="30"/>
      <c r="L9" s="1"/>
      <c r="M9" s="26" t="s">
        <v>6</v>
      </c>
      <c r="N9" s="30"/>
      <c r="O9" s="1"/>
      <c r="P9" s="26" t="s">
        <v>7</v>
      </c>
      <c r="Q9" s="30"/>
      <c r="R9" s="1"/>
      <c r="S9" s="16" t="s">
        <v>8</v>
      </c>
      <c r="T9" s="30"/>
      <c r="U9" s="1"/>
      <c r="V9" s="34" t="s">
        <v>9</v>
      </c>
      <c r="W9" s="30"/>
      <c r="Y9" s="34" t="s">
        <v>10</v>
      </c>
      <c r="Z9" s="30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6" ht="13.5" thickTop="1" x14ac:dyDescent="0.2">
      <c r="A10" s="1"/>
      <c r="B10" s="1"/>
      <c r="C10" s="1"/>
      <c r="D10" s="22"/>
      <c r="E10" s="7"/>
      <c r="F10" s="1"/>
      <c r="G10" s="22"/>
      <c r="H10" s="31"/>
      <c r="I10" s="1"/>
      <c r="J10" s="22"/>
      <c r="K10" s="31"/>
      <c r="L10" s="1"/>
      <c r="M10" s="27"/>
      <c r="N10" s="31"/>
      <c r="O10" s="1"/>
      <c r="P10" s="27"/>
      <c r="Q10" s="31"/>
      <c r="R10" s="1"/>
      <c r="S10" s="17"/>
      <c r="T10" s="31"/>
      <c r="U10" s="1"/>
      <c r="V10" s="31"/>
      <c r="W10" s="31"/>
      <c r="Y10" s="31"/>
      <c r="Z10" s="3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6" x14ac:dyDescent="0.2">
      <c r="A11" s="1"/>
      <c r="B11" s="1"/>
      <c r="C11" s="1"/>
      <c r="E11" s="8" t="s">
        <v>11</v>
      </c>
      <c r="F11" s="1"/>
      <c r="H11" s="32" t="s">
        <v>11</v>
      </c>
      <c r="I11" s="1"/>
      <c r="K11" s="32" t="s">
        <v>11</v>
      </c>
      <c r="L11" s="1"/>
      <c r="N11" s="32" t="s">
        <v>11</v>
      </c>
      <c r="O11" s="1"/>
      <c r="Q11" s="32" t="s">
        <v>11</v>
      </c>
      <c r="R11" s="1"/>
      <c r="T11" s="32" t="s">
        <v>11</v>
      </c>
      <c r="U11" s="1"/>
      <c r="W11" s="32" t="s">
        <v>11</v>
      </c>
      <c r="Z11" s="32" t="s">
        <v>11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15" x14ac:dyDescent="0.2">
      <c r="A12" s="1"/>
      <c r="B12" s="1"/>
      <c r="C12" s="1"/>
      <c r="D12" s="23" t="s">
        <v>12</v>
      </c>
      <c r="E12" s="10" t="s">
        <v>13</v>
      </c>
      <c r="F12" s="9"/>
      <c r="G12" s="23" t="s">
        <v>12</v>
      </c>
      <c r="H12" s="33" t="s">
        <v>13</v>
      </c>
      <c r="I12" s="1"/>
      <c r="J12" s="23" t="s">
        <v>12</v>
      </c>
      <c r="K12" s="33" t="s">
        <v>13</v>
      </c>
      <c r="L12" s="1"/>
      <c r="M12" s="28" t="s">
        <v>14</v>
      </c>
      <c r="N12" s="33" t="s">
        <v>13</v>
      </c>
      <c r="O12" s="1"/>
      <c r="P12" s="28" t="s">
        <v>14</v>
      </c>
      <c r="Q12" s="33" t="s">
        <v>13</v>
      </c>
      <c r="R12" s="1"/>
      <c r="S12" s="18" t="s">
        <v>12</v>
      </c>
      <c r="T12" s="33" t="s">
        <v>13</v>
      </c>
      <c r="U12" s="1"/>
      <c r="V12" s="33" t="s">
        <v>15</v>
      </c>
      <c r="W12" s="33" t="s">
        <v>13</v>
      </c>
      <c r="Y12" s="33" t="s">
        <v>15</v>
      </c>
      <c r="Z12" s="33" t="s">
        <v>13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x14ac:dyDescent="0.2">
      <c r="A13" s="1"/>
      <c r="B13" s="1"/>
      <c r="C13" s="1"/>
      <c r="E13" s="2"/>
      <c r="F13" s="1"/>
      <c r="I13" s="1"/>
      <c r="L13" s="1"/>
      <c r="O13" s="1"/>
      <c r="R13" s="1"/>
      <c r="U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x14ac:dyDescent="0.2">
      <c r="A14" s="1"/>
      <c r="B14" s="1"/>
      <c r="C14" s="1"/>
      <c r="E14" s="2"/>
      <c r="F14" s="1"/>
      <c r="I14" s="1"/>
      <c r="L14" s="1"/>
      <c r="O14" s="1"/>
      <c r="R14" s="1"/>
      <c r="U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5.75" x14ac:dyDescent="0.25">
      <c r="A15" s="1"/>
      <c r="B15" s="11" t="s">
        <v>25</v>
      </c>
      <c r="C15" s="1"/>
      <c r="E15" s="2"/>
      <c r="F15" s="1"/>
      <c r="I15" s="1"/>
      <c r="L15" s="1"/>
      <c r="O15" s="1"/>
      <c r="R15" s="1"/>
      <c r="U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x14ac:dyDescent="0.2">
      <c r="A16" s="1"/>
      <c r="B16" s="1"/>
      <c r="C16" s="1"/>
      <c r="E16" s="2"/>
      <c r="F16" s="1"/>
      <c r="I16" s="1"/>
      <c r="L16" s="1"/>
      <c r="O16" s="1"/>
      <c r="R16" s="1"/>
      <c r="U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x14ac:dyDescent="0.2">
      <c r="A17" s="1"/>
      <c r="B17" s="1" t="s">
        <v>16</v>
      </c>
      <c r="C17" s="1"/>
      <c r="D17" s="39">
        <f>ROUND([1]Arg!V$255/1000,1)</f>
        <v>0</v>
      </c>
      <c r="E17" s="2">
        <f>[1]Arg!AF$255</f>
        <v>-1</v>
      </c>
      <c r="F17" s="1"/>
      <c r="G17" s="39">
        <f>ROUND([1]Arg!L$255/1000,1)</f>
        <v>0</v>
      </c>
      <c r="H17" s="2">
        <f>[1]Arg!AG$255</f>
        <v>-1</v>
      </c>
      <c r="I17" s="1"/>
      <c r="J17" s="39">
        <f>D17+G17</f>
        <v>0</v>
      </c>
      <c r="K17" s="2">
        <f>[1]Arg!AH$255</f>
        <v>-1</v>
      </c>
      <c r="L17" s="1"/>
      <c r="M17" s="36">
        <f>ROUND([1]Arg!C$255/1000,1)</f>
        <v>0</v>
      </c>
      <c r="N17" s="2">
        <f>[1]Arg!AI$255</f>
        <v>-1</v>
      </c>
      <c r="O17" s="1"/>
      <c r="P17" s="36">
        <f>ROUND([1]Arg!X$255/1000,1)</f>
        <v>0</v>
      </c>
      <c r="Q17" s="2">
        <f>[1]Arg!AJ$255</f>
        <v>-1</v>
      </c>
      <c r="R17" s="1"/>
      <c r="S17" s="40">
        <v>0</v>
      </c>
      <c r="T17" s="2">
        <v>-1</v>
      </c>
      <c r="U17" s="1"/>
      <c r="V17" s="2">
        <v>0</v>
      </c>
      <c r="W17" s="2">
        <v>-1</v>
      </c>
      <c r="X17" s="1"/>
      <c r="Y17" s="2">
        <v>0</v>
      </c>
      <c r="Z17" s="2">
        <v>-1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x14ac:dyDescent="0.2">
      <c r="A18" s="1"/>
      <c r="B18" s="1" t="s">
        <v>17</v>
      </c>
      <c r="C18" s="1"/>
      <c r="D18" s="39">
        <f>ROUND([1]HarKC!V$255/1000,1)</f>
        <v>0</v>
      </c>
      <c r="E18" s="2">
        <f>[1]HarKC!AF$255</f>
        <v>-1</v>
      </c>
      <c r="F18" s="1"/>
      <c r="G18" s="39">
        <f>ROUND([1]HarKC!L$255/1000,1)</f>
        <v>0</v>
      </c>
      <c r="H18" s="2">
        <f>[1]HarKC!AG$255</f>
        <v>-1</v>
      </c>
      <c r="I18" s="1"/>
      <c r="J18" s="39">
        <f>D18+G18</f>
        <v>0</v>
      </c>
      <c r="K18" s="2">
        <f>[1]HarKC!AH$255</f>
        <v>-1</v>
      </c>
      <c r="L18" s="1"/>
      <c r="M18" s="36">
        <f>ROUND([1]HarKC!C$255/1000,1)</f>
        <v>0</v>
      </c>
      <c r="N18" s="2">
        <f>[1]HarKC!AI$255</f>
        <v>-1</v>
      </c>
      <c r="O18" s="1"/>
      <c r="P18" s="36">
        <f>ROUND([1]HarKC!X$255/1000,1)</f>
        <v>0</v>
      </c>
      <c r="Q18" s="2">
        <f>[1]HarKC!AJ$255</f>
        <v>-1</v>
      </c>
      <c r="R18" s="1"/>
      <c r="S18" s="40">
        <v>0</v>
      </c>
      <c r="T18" s="2">
        <v>-1</v>
      </c>
      <c r="U18" s="1"/>
      <c r="V18" s="2">
        <v>0</v>
      </c>
      <c r="W18" s="2">
        <v>-1</v>
      </c>
      <c r="X18" s="1"/>
      <c r="Y18" s="2">
        <v>0</v>
      </c>
      <c r="Z18" s="2">
        <v>-1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x14ac:dyDescent="0.2">
      <c r="A19" s="1"/>
      <c r="B19" s="1" t="s">
        <v>28</v>
      </c>
      <c r="C19" s="1"/>
      <c r="D19" s="39">
        <f>ROUND([1]IsleKC!V$255/1000,1)</f>
        <v>0</v>
      </c>
      <c r="E19" s="2">
        <f>[1]IsleKC!AF$255</f>
        <v>-1</v>
      </c>
      <c r="F19" s="1"/>
      <c r="G19" s="39">
        <f>ROUND([1]IsleKC!L$255/1000,1)</f>
        <v>0</v>
      </c>
      <c r="H19" s="2">
        <f>[1]IsleKC!AG$255</f>
        <v>-1</v>
      </c>
      <c r="I19" s="1"/>
      <c r="J19" s="39">
        <f>D19+G19</f>
        <v>0</v>
      </c>
      <c r="K19" s="2">
        <f>[1]IsleKC!AH$255</f>
        <v>-1</v>
      </c>
      <c r="L19" s="1"/>
      <c r="M19" s="36">
        <f>ROUND([1]IsleKC!C$255/1000,1)</f>
        <v>0</v>
      </c>
      <c r="N19" s="2">
        <f>[1]IsleKC!AI$255</f>
        <v>-1</v>
      </c>
      <c r="O19" s="1"/>
      <c r="P19" s="36">
        <f>ROUND([1]IsleKC!X$255/1000,1)</f>
        <v>0</v>
      </c>
      <c r="Q19" s="2">
        <f>[1]IsleKC!AJ$255</f>
        <v>-1</v>
      </c>
      <c r="R19" s="1"/>
      <c r="S19" s="40">
        <v>0</v>
      </c>
      <c r="T19" s="2">
        <v>-1</v>
      </c>
      <c r="U19" s="1"/>
      <c r="V19" s="2">
        <v>0</v>
      </c>
      <c r="W19" s="2">
        <v>-1</v>
      </c>
      <c r="X19" s="1"/>
      <c r="Y19" s="2">
        <v>0</v>
      </c>
      <c r="Z19" s="2">
        <v>-1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x14ac:dyDescent="0.2">
      <c r="A20" s="1"/>
      <c r="B20" s="1" t="s">
        <v>18</v>
      </c>
      <c r="C20" s="1"/>
      <c r="D20" s="39">
        <f>ROUND([1]AmerKC!V$255/1000,1)</f>
        <v>0</v>
      </c>
      <c r="E20" s="2">
        <f>[1]AmerKC!AF$255</f>
        <v>-1</v>
      </c>
      <c r="F20" s="1"/>
      <c r="G20" s="39">
        <f>ROUND([1]AmerKC!L$255/1000,1)</f>
        <v>0</v>
      </c>
      <c r="H20" s="2">
        <f>[1]AmerKC!AG$255</f>
        <v>-1</v>
      </c>
      <c r="I20" s="1"/>
      <c r="J20" s="39">
        <f>D20+G20</f>
        <v>0</v>
      </c>
      <c r="K20" s="2">
        <f>[1]AmerKC!AH$255</f>
        <v>-1</v>
      </c>
      <c r="L20" s="1"/>
      <c r="M20" s="36">
        <f>ROUND([1]AmerKC!C$255/1000,1)</f>
        <v>0</v>
      </c>
      <c r="N20" s="2">
        <f>[1]AmerKC!AI$255</f>
        <v>-1</v>
      </c>
      <c r="O20" s="1"/>
      <c r="P20" s="36">
        <f>ROUND([1]AmerKC!X$255/1000,1)</f>
        <v>0</v>
      </c>
      <c r="Q20" s="2">
        <f>[1]AmerKC!AJ$255</f>
        <v>-1</v>
      </c>
      <c r="R20" s="1"/>
      <c r="S20" s="40">
        <v>0</v>
      </c>
      <c r="T20" s="2">
        <v>-1</v>
      </c>
      <c r="U20" s="1"/>
      <c r="V20" s="2">
        <v>0</v>
      </c>
      <c r="W20" s="2">
        <v>-1</v>
      </c>
      <c r="X20" s="1"/>
      <c r="Y20" s="2">
        <v>0</v>
      </c>
      <c r="Z20" s="2">
        <v>-1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6" customHeight="1" x14ac:dyDescent="0.2">
      <c r="A21" s="1"/>
      <c r="B21" s="1"/>
      <c r="C21" s="1"/>
      <c r="D21" s="1"/>
      <c r="E21" s="2"/>
      <c r="F21" s="1"/>
      <c r="G21" s="1"/>
      <c r="H21" s="1"/>
      <c r="I21" s="1"/>
      <c r="J21" s="1"/>
      <c r="K21" s="1"/>
      <c r="L21" s="1"/>
      <c r="M21" s="36"/>
      <c r="N21" s="1"/>
      <c r="O21" s="1"/>
      <c r="P21" s="1"/>
      <c r="Q21" s="1"/>
      <c r="R21" s="1"/>
      <c r="S21" s="40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">
      <c r="A22" s="1"/>
      <c r="B22" s="12" t="s">
        <v>19</v>
      </c>
      <c r="C22" s="1"/>
      <c r="D22" s="39">
        <f>SUM(D17:D21)</f>
        <v>0</v>
      </c>
      <c r="E22" s="2">
        <f>[1]TotKC!AF$255</f>
        <v>-1</v>
      </c>
      <c r="F22" s="1"/>
      <c r="G22" s="39">
        <f>SUM(G17:G21)</f>
        <v>0</v>
      </c>
      <c r="H22" s="2">
        <f>[1]TotKC!AG$255</f>
        <v>-1</v>
      </c>
      <c r="I22" s="1"/>
      <c r="J22" s="39">
        <f>SUM(J17:J21)</f>
        <v>0</v>
      </c>
      <c r="K22" s="2">
        <f>[1]TotKC!AH$255</f>
        <v>-1</v>
      </c>
      <c r="L22" s="1"/>
      <c r="M22" s="36">
        <f>SUM(M17:M21)</f>
        <v>0</v>
      </c>
      <c r="N22" s="2">
        <f>[1]TotKC!AI$255</f>
        <v>-1</v>
      </c>
      <c r="O22" s="1"/>
      <c r="P22" s="36">
        <f>SUM(P17:P21)</f>
        <v>0</v>
      </c>
      <c r="Q22" s="2">
        <f>[1]TotKC!AJ$255</f>
        <v>-1</v>
      </c>
      <c r="R22" s="1"/>
      <c r="S22" s="40">
        <v>0</v>
      </c>
      <c r="T22" s="2">
        <v>-1</v>
      </c>
      <c r="U22" s="1"/>
      <c r="V22" s="2">
        <v>0</v>
      </c>
      <c r="W22" s="2">
        <v>-1</v>
      </c>
      <c r="X22" s="1"/>
      <c r="Y22" s="2">
        <v>0</v>
      </c>
      <c r="Z22" s="2">
        <v>-1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">
      <c r="A23" s="1"/>
      <c r="B23" s="1"/>
      <c r="C23" s="1"/>
      <c r="E23" s="2"/>
      <c r="F23" s="1"/>
      <c r="I23" s="1"/>
      <c r="L23" s="1"/>
      <c r="O23" s="1"/>
      <c r="R23" s="1"/>
      <c r="U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">
      <c r="A24" s="1"/>
      <c r="B24" s="1"/>
      <c r="C24" s="1"/>
      <c r="E24" s="2"/>
      <c r="F24" s="1"/>
      <c r="I24" s="1"/>
      <c r="L24" s="1"/>
      <c r="O24" s="1"/>
      <c r="R24" s="1"/>
      <c r="U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">
      <c r="A25" s="1"/>
      <c r="B25" s="1"/>
      <c r="C25" s="1"/>
      <c r="E25" s="2"/>
      <c r="F25" s="1"/>
      <c r="I25" s="1"/>
      <c r="L25" s="1"/>
      <c r="O25" s="1"/>
      <c r="R25" s="1"/>
      <c r="U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5.75" x14ac:dyDescent="0.25">
      <c r="A26" s="1"/>
      <c r="B26" s="11" t="s">
        <v>26</v>
      </c>
      <c r="C26" s="1"/>
      <c r="E26" s="2"/>
      <c r="F26" s="1"/>
      <c r="I26" s="1"/>
      <c r="L26" s="1"/>
      <c r="O26" s="1"/>
      <c r="R26" s="1"/>
      <c r="U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">
      <c r="A27" s="1"/>
      <c r="B27" s="1"/>
      <c r="C27" s="1"/>
      <c r="E27" s="2"/>
      <c r="F27" s="1"/>
      <c r="I27" s="1"/>
      <c r="L27" s="1"/>
      <c r="O27" s="1"/>
      <c r="R27" s="1"/>
      <c r="U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">
      <c r="A28" s="1"/>
      <c r="B28" s="37" t="s">
        <v>34</v>
      </c>
      <c r="C28" s="1"/>
      <c r="D28" s="39">
        <f>ROUND([1]HarMH!V$255/1000,1)</f>
        <v>0</v>
      </c>
      <c r="E28" s="2">
        <f>[1]HarMH!AF$255</f>
        <v>-1</v>
      </c>
      <c r="F28" s="1"/>
      <c r="G28" s="39">
        <f>ROUND([1]HarMH!L$255/1000,1)</f>
        <v>0</v>
      </c>
      <c r="H28" s="2">
        <f>[1]HarMH!AG$255</f>
        <v>-1</v>
      </c>
      <c r="I28" s="1"/>
      <c r="J28" s="39">
        <f>D28+G28</f>
        <v>0</v>
      </c>
      <c r="K28" s="2">
        <f>[1]HarMH!AH$255</f>
        <v>-1</v>
      </c>
      <c r="L28" s="1"/>
      <c r="M28" s="36">
        <f>ROUND([1]HarMH!C$255/1000,1)</f>
        <v>0</v>
      </c>
      <c r="N28" s="2">
        <f>[1]HarMH!AI$255</f>
        <v>-1</v>
      </c>
      <c r="O28" s="1"/>
      <c r="P28" s="36">
        <f>ROUND([1]HarMH!X$255/1000,1)</f>
        <v>0</v>
      </c>
      <c r="Q28" s="2">
        <f>[1]HarMH!AJ$255</f>
        <v>-1</v>
      </c>
      <c r="R28" s="1"/>
      <c r="S28" s="40">
        <v>0</v>
      </c>
      <c r="T28" s="2">
        <v>-1</v>
      </c>
      <c r="U28" s="1"/>
      <c r="V28" s="2">
        <v>0</v>
      </c>
      <c r="W28" s="2">
        <v>-1</v>
      </c>
      <c r="X28" s="1"/>
      <c r="Y28" s="2">
        <v>0</v>
      </c>
      <c r="Z28" s="2">
        <v>-1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">
      <c r="A29" s="1"/>
      <c r="B29" s="1" t="s">
        <v>31</v>
      </c>
      <c r="C29" s="1"/>
      <c r="D29" s="39">
        <f>ROUND([1]RiverCity!V$255/1000,1)</f>
        <v>0</v>
      </c>
      <c r="E29" s="2">
        <f>[1]RiverCity!AF$255</f>
        <v>-1</v>
      </c>
      <c r="F29" s="1"/>
      <c r="G29" s="39">
        <f>ROUND([1]RiverCity!L$255/1000,1)</f>
        <v>0</v>
      </c>
      <c r="H29" s="2">
        <f>[1]RiverCity!AG$255</f>
        <v>-1</v>
      </c>
      <c r="I29" s="1"/>
      <c r="J29" s="39">
        <f>D29+G29</f>
        <v>0</v>
      </c>
      <c r="K29" s="2">
        <f>[1]RiverCity!AH$255</f>
        <v>-1</v>
      </c>
      <c r="L29" s="1"/>
      <c r="M29" s="36">
        <f>ROUND([1]RiverCity!C$255/1000,1)</f>
        <v>0</v>
      </c>
      <c r="N29" s="2">
        <f>[1]RiverCity!AI$255</f>
        <v>-1</v>
      </c>
      <c r="O29" s="1"/>
      <c r="P29" s="36">
        <f>ROUND([1]RiverCity!X$255/1000,1)</f>
        <v>0</v>
      </c>
      <c r="Q29" s="2">
        <f>[1]RiverCity!AJ$255</f>
        <v>-1</v>
      </c>
      <c r="R29" s="1"/>
      <c r="S29" s="40">
        <v>0</v>
      </c>
      <c r="T29" s="2">
        <v>-1</v>
      </c>
      <c r="U29" s="1"/>
      <c r="V29" s="2">
        <v>0</v>
      </c>
      <c r="W29" s="2">
        <v>-1</v>
      </c>
      <c r="X29" s="1"/>
      <c r="Y29" s="2">
        <v>0</v>
      </c>
      <c r="Z29" s="2">
        <v>-1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">
      <c r="A30" s="1"/>
      <c r="B30" s="1" t="s">
        <v>30</v>
      </c>
      <c r="C30" s="1"/>
      <c r="D30" s="39">
        <f>ROUND([1]Lumiere!V$255/1000,1)</f>
        <v>0</v>
      </c>
      <c r="E30" s="2">
        <f>[1]Lumiere!AF$255</f>
        <v>-1</v>
      </c>
      <c r="F30" s="1"/>
      <c r="G30" s="39">
        <f>ROUND([1]Lumiere!L$255/1000,1)</f>
        <v>0</v>
      </c>
      <c r="H30" s="2">
        <f>[1]Lumiere!AG$255</f>
        <v>-1</v>
      </c>
      <c r="I30" s="1"/>
      <c r="J30" s="39">
        <f>D30+G30</f>
        <v>0</v>
      </c>
      <c r="K30" s="2">
        <f>[1]Lumiere!AH$255</f>
        <v>-1</v>
      </c>
      <c r="L30" s="1"/>
      <c r="M30" s="36">
        <f>ROUND([1]Lumiere!C$255/1000,1)</f>
        <v>0</v>
      </c>
      <c r="N30" s="2">
        <f>[1]Lumiere!AI$255</f>
        <v>-1</v>
      </c>
      <c r="O30" s="1"/>
      <c r="P30" s="36">
        <f>ROUND([1]Lumiere!X$255/1000,1)</f>
        <v>0</v>
      </c>
      <c r="Q30" s="2">
        <f>[1]Lumiere!AJ$255</f>
        <v>-1</v>
      </c>
      <c r="R30" s="1"/>
      <c r="S30" s="40">
        <v>0</v>
      </c>
      <c r="T30" s="2">
        <v>-1</v>
      </c>
      <c r="U30" s="1"/>
      <c r="V30" s="2">
        <v>0</v>
      </c>
      <c r="W30" s="2">
        <v>-1</v>
      </c>
      <c r="X30" s="1"/>
      <c r="Y30" s="2">
        <v>0</v>
      </c>
      <c r="Z30" s="2">
        <v>-1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">
      <c r="A31" s="1"/>
      <c r="B31" s="1" t="s">
        <v>20</v>
      </c>
      <c r="C31" s="1"/>
      <c r="D31" s="39">
        <f>ROUND([1]StatSC!V$255/1000,1)</f>
        <v>0</v>
      </c>
      <c r="E31" s="2">
        <f>[1]StatSC!AF$255</f>
        <v>-1</v>
      </c>
      <c r="F31" s="1"/>
      <c r="G31" s="39">
        <f>ROUND([1]StatSC!L$255/1000,1)</f>
        <v>0</v>
      </c>
      <c r="H31" s="2">
        <f>[1]StatSC!AG$255</f>
        <v>-1</v>
      </c>
      <c r="I31" s="1"/>
      <c r="J31" s="39">
        <f>D31+G31</f>
        <v>0</v>
      </c>
      <c r="K31" s="2">
        <f>[1]StatSC!AH$255</f>
        <v>-1</v>
      </c>
      <c r="L31" s="1"/>
      <c r="M31" s="36">
        <f>ROUND([1]StatSC!C$255/1000,1)</f>
        <v>0</v>
      </c>
      <c r="N31" s="2">
        <f>[1]StatSC!AI$255</f>
        <v>-1</v>
      </c>
      <c r="O31" s="1"/>
      <c r="P31" s="36">
        <f>ROUND([1]StatSC!X$255/1000,1)</f>
        <v>0</v>
      </c>
      <c r="Q31" s="2">
        <f>[1]StatSC!AJ$255</f>
        <v>-1</v>
      </c>
      <c r="R31" s="1"/>
      <c r="S31" s="40">
        <v>0</v>
      </c>
      <c r="T31" s="2">
        <v>-1</v>
      </c>
      <c r="U31" s="1"/>
      <c r="V31" s="2">
        <v>0</v>
      </c>
      <c r="W31" s="2">
        <v>-1</v>
      </c>
      <c r="X31" s="1"/>
      <c r="Y31" s="2">
        <v>0</v>
      </c>
      <c r="Z31" s="2">
        <v>-1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6" customHeight="1" x14ac:dyDescent="0.2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36"/>
      <c r="N32" s="1"/>
      <c r="O32" s="1"/>
      <c r="P32" s="36"/>
      <c r="Q32" s="1"/>
      <c r="R32" s="1"/>
      <c r="S32" s="40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">
      <c r="A33" s="1"/>
      <c r="B33" s="1" t="s">
        <v>19</v>
      </c>
      <c r="C33" s="1"/>
      <c r="D33" s="39">
        <f>SUM(D28:D32)</f>
        <v>0</v>
      </c>
      <c r="E33" s="2">
        <f>[1]TotStl!AF$255</f>
        <v>-1</v>
      </c>
      <c r="F33" s="1"/>
      <c r="G33" s="39">
        <f>SUM(G28:G32)</f>
        <v>0</v>
      </c>
      <c r="H33" s="2">
        <f>[1]TotStl!AG$255</f>
        <v>-1</v>
      </c>
      <c r="I33" s="1"/>
      <c r="J33" s="39">
        <f>SUM(J28:J32)</f>
        <v>0</v>
      </c>
      <c r="K33" s="2">
        <f>[1]TotStl!AH$255</f>
        <v>-1</v>
      </c>
      <c r="L33" s="1"/>
      <c r="M33" s="36">
        <f>SUM(M28:M32)</f>
        <v>0</v>
      </c>
      <c r="N33" s="2">
        <f>[1]TotStl!AI$255</f>
        <v>-1</v>
      </c>
      <c r="O33" s="1"/>
      <c r="P33" s="36">
        <f>SUM(P28:P32)</f>
        <v>0</v>
      </c>
      <c r="Q33" s="2">
        <f>[1]TotStl!AJ$255</f>
        <v>-1</v>
      </c>
      <c r="R33" s="1"/>
      <c r="S33" s="40">
        <v>0</v>
      </c>
      <c r="T33" s="2">
        <v>-1</v>
      </c>
      <c r="U33" s="1"/>
      <c r="V33" s="2">
        <v>0</v>
      </c>
      <c r="W33" s="2">
        <v>-1</v>
      </c>
      <c r="X33" s="1"/>
      <c r="Y33" s="2">
        <v>0</v>
      </c>
      <c r="Z33" s="2">
        <v>-1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">
      <c r="A34" s="1"/>
      <c r="B34" s="1"/>
      <c r="C34" s="1"/>
      <c r="E34" s="2"/>
      <c r="F34" s="1"/>
      <c r="I34" s="1"/>
      <c r="L34" s="1"/>
      <c r="O34" s="1"/>
      <c r="R34" s="1"/>
      <c r="U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">
      <c r="A35" s="1"/>
      <c r="B35" s="1"/>
      <c r="C35" s="1"/>
      <c r="E35" s="2"/>
      <c r="F35" s="1"/>
      <c r="I35" s="1"/>
      <c r="L35" s="1"/>
      <c r="O35" s="1"/>
      <c r="R35" s="1"/>
      <c r="U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">
      <c r="A36" s="1"/>
      <c r="B36" s="1"/>
      <c r="C36" s="1"/>
      <c r="E36" s="2"/>
      <c r="F36" s="1"/>
      <c r="I36" s="1"/>
      <c r="L36" s="1"/>
      <c r="O36" s="1"/>
      <c r="R36" s="1"/>
      <c r="U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15.75" x14ac:dyDescent="0.25">
      <c r="A37" s="1"/>
      <c r="B37" s="11" t="s">
        <v>27</v>
      </c>
      <c r="C37" s="1"/>
      <c r="E37" s="2"/>
      <c r="F37" s="1"/>
      <c r="I37" s="1"/>
      <c r="L37" s="1"/>
      <c r="O37" s="1"/>
      <c r="R37" s="1"/>
      <c r="U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">
      <c r="A38" s="1"/>
      <c r="B38" s="1"/>
      <c r="C38" s="1"/>
      <c r="E38" s="2"/>
      <c r="F38" s="1"/>
      <c r="I38" s="1"/>
      <c r="L38" s="1"/>
      <c r="O38" s="1"/>
      <c r="R38" s="1"/>
      <c r="U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">
      <c r="A39" s="1"/>
      <c r="B39" s="1" t="s">
        <v>32</v>
      </c>
      <c r="C39" s="1"/>
      <c r="D39" s="39">
        <f>ROUND([1]Aztr!V$255/1000,1)</f>
        <v>0</v>
      </c>
      <c r="E39" s="2">
        <f>[1]Aztr!AF$255</f>
        <v>-1</v>
      </c>
      <c r="F39" s="1"/>
      <c r="G39" s="39">
        <f>ROUND([1]Aztr!L$255/1000,1)</f>
        <v>0</v>
      </c>
      <c r="H39" s="2">
        <f>[1]Aztr!AG$255</f>
        <v>-1</v>
      </c>
      <c r="I39" s="1"/>
      <c r="J39" s="39">
        <f>D39+G39</f>
        <v>0</v>
      </c>
      <c r="K39" s="2">
        <f>[1]Aztr!AH$255</f>
        <v>-1</v>
      </c>
      <c r="L39" s="1"/>
      <c r="M39" s="36">
        <f>ROUND([1]Aztr!C$255/1000,1)</f>
        <v>0</v>
      </c>
      <c r="N39" s="2">
        <f>[1]Aztr!AI$255</f>
        <v>-1</v>
      </c>
      <c r="O39" s="1"/>
      <c r="P39" s="36">
        <f>ROUND([1]Aztr!X$255/1000,1)</f>
        <v>0</v>
      </c>
      <c r="Q39" s="2">
        <f>[1]Aztr!AJ$255</f>
        <v>-1</v>
      </c>
      <c r="R39" s="1"/>
      <c r="S39" s="40">
        <v>0</v>
      </c>
      <c r="T39" s="2">
        <v>-1</v>
      </c>
      <c r="U39" s="1"/>
      <c r="V39" s="2">
        <v>0</v>
      </c>
      <c r="W39" s="2">
        <v>-1</v>
      </c>
      <c r="X39" s="1"/>
      <c r="Y39" s="2">
        <v>0</v>
      </c>
      <c r="Z39" s="2">
        <v>-1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">
      <c r="A40" s="1"/>
      <c r="B40" s="1" t="s">
        <v>21</v>
      </c>
      <c r="C40" s="1"/>
      <c r="D40" s="39">
        <f>ROUND([1]StJo!V$255/1000,1)</f>
        <v>0</v>
      </c>
      <c r="E40" s="2">
        <f>[1]StJo!AF$255</f>
        <v>-1</v>
      </c>
      <c r="F40" s="1"/>
      <c r="G40" s="39">
        <f>ROUND([1]StJo!L$255/1000,1)</f>
        <v>0</v>
      </c>
      <c r="H40" s="2">
        <f>[1]StJo!AG$255</f>
        <v>-1</v>
      </c>
      <c r="I40" s="1"/>
      <c r="J40" s="39">
        <f>D40+G40</f>
        <v>0</v>
      </c>
      <c r="K40" s="2">
        <f>[1]StJo!AH$255</f>
        <v>-1</v>
      </c>
      <c r="L40" s="1"/>
      <c r="M40" s="36">
        <f>ROUND([1]StJo!C$255/1000,1)</f>
        <v>0</v>
      </c>
      <c r="N40" s="2">
        <f>[1]StJo!AI$255</f>
        <v>-1</v>
      </c>
      <c r="O40" s="1"/>
      <c r="P40" s="36">
        <f>ROUND([1]StJo!X$255/1000,1)</f>
        <v>0</v>
      </c>
      <c r="Q40" s="2">
        <f>[1]StJo!AJ$255</f>
        <v>-1</v>
      </c>
      <c r="R40" s="1"/>
      <c r="S40" s="40">
        <v>0</v>
      </c>
      <c r="T40" s="2">
        <v>-1</v>
      </c>
      <c r="U40" s="1"/>
      <c r="V40" s="2">
        <v>0</v>
      </c>
      <c r="W40" s="2">
        <v>-1</v>
      </c>
      <c r="X40" s="1"/>
      <c r="Y40" s="2">
        <v>0</v>
      </c>
      <c r="Z40" s="2">
        <v>-1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">
      <c r="A41" s="1"/>
      <c r="B41" s="1" t="s">
        <v>22</v>
      </c>
      <c r="C41" s="1"/>
      <c r="D41" s="39">
        <f>ROUND([1]MarkTwain!V$255/1000,1)</f>
        <v>0</v>
      </c>
      <c r="E41" s="2">
        <f>[1]MarkTwain!AF$255</f>
        <v>-1</v>
      </c>
      <c r="F41" s="1"/>
      <c r="G41" s="39">
        <f>ROUND([1]MarkTwain!L$255/1000,1)</f>
        <v>0</v>
      </c>
      <c r="H41" s="2">
        <f>[1]MarkTwain!AG$255</f>
        <v>-1</v>
      </c>
      <c r="I41" s="1"/>
      <c r="J41" s="39">
        <f>D41+G41</f>
        <v>0</v>
      </c>
      <c r="K41" s="2">
        <f>[1]MarkTwain!AH$255</f>
        <v>-1</v>
      </c>
      <c r="L41" s="1"/>
      <c r="M41" s="36">
        <f>ROUND([1]MarkTwain!C$255/1000,1)</f>
        <v>0</v>
      </c>
      <c r="N41" s="2">
        <f>[1]MarkTwain!AI$255</f>
        <v>-1</v>
      </c>
      <c r="O41" s="1"/>
      <c r="P41" s="36">
        <f>ROUND([1]MarkTwain!X$255/1000,1)</f>
        <v>0</v>
      </c>
      <c r="Q41" s="2">
        <f>[1]MarkTwain!AJ$255</f>
        <v>-1</v>
      </c>
      <c r="R41" s="1"/>
      <c r="S41" s="40">
        <v>0</v>
      </c>
      <c r="T41" s="2">
        <v>-1</v>
      </c>
      <c r="U41" s="1"/>
      <c r="V41" s="2">
        <v>0</v>
      </c>
      <c r="W41" s="2">
        <v>-1</v>
      </c>
      <c r="X41" s="1"/>
      <c r="Y41" s="2">
        <v>0</v>
      </c>
      <c r="Z41" s="2">
        <v>-1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x14ac:dyDescent="0.2">
      <c r="A42" s="1"/>
      <c r="B42" s="1" t="s">
        <v>29</v>
      </c>
      <c r="C42" s="1"/>
      <c r="D42" s="39">
        <f>ROUND([1]IOCBV!V$255/1000,1)</f>
        <v>0</v>
      </c>
      <c r="E42" s="2">
        <f>[1]IOCBV!AF$255</f>
        <v>-1</v>
      </c>
      <c r="F42" s="1"/>
      <c r="G42" s="39">
        <f>ROUND([1]IOCBV!L$255/1000,1)</f>
        <v>0</v>
      </c>
      <c r="H42" s="2">
        <f>[1]IOCBV!AG$255</f>
        <v>-1</v>
      </c>
      <c r="I42" s="1"/>
      <c r="J42" s="39">
        <f>D42+G42</f>
        <v>0</v>
      </c>
      <c r="K42" s="2">
        <f>[1]IOCBV!AH$255</f>
        <v>-1</v>
      </c>
      <c r="L42" s="1"/>
      <c r="M42" s="36">
        <f>ROUND([1]IOCBV!C$255/1000,1)</f>
        <v>0</v>
      </c>
      <c r="N42" s="2">
        <f>[1]IOCBV!AI$255</f>
        <v>-1</v>
      </c>
      <c r="O42" s="1"/>
      <c r="P42" s="36">
        <f>ROUND([1]IOCBV!X$255/1000,1)</f>
        <v>0</v>
      </c>
      <c r="Q42" s="2">
        <f>[1]IOCBV!AJ$255</f>
        <v>-1</v>
      </c>
      <c r="R42" s="1"/>
      <c r="S42" s="40">
        <v>0</v>
      </c>
      <c r="T42" s="2">
        <v>-1</v>
      </c>
      <c r="U42" s="1"/>
      <c r="V42" s="2">
        <v>0</v>
      </c>
      <c r="W42" s="2">
        <v>-1</v>
      </c>
      <c r="X42" s="1"/>
      <c r="Y42" s="2">
        <v>0</v>
      </c>
      <c r="Z42" s="2">
        <v>-1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x14ac:dyDescent="0.2">
      <c r="A43" s="1"/>
      <c r="B43" s="1" t="s">
        <v>33</v>
      </c>
      <c r="C43" s="1"/>
      <c r="D43" s="39">
        <f>ROUND([1]Cape!V$255/1000,1)</f>
        <v>0</v>
      </c>
      <c r="E43" s="2">
        <f>[1]Cape!AF$255</f>
        <v>-1</v>
      </c>
      <c r="F43" s="1"/>
      <c r="G43" s="39">
        <f>ROUND([1]Cape!L$255/1000,1)</f>
        <v>0</v>
      </c>
      <c r="H43" s="2">
        <f>[1]Cape!AG$255</f>
        <v>-1</v>
      </c>
      <c r="I43" s="1"/>
      <c r="J43" s="39">
        <f>D43+G43</f>
        <v>0</v>
      </c>
      <c r="K43" s="2">
        <f>[1]Cape!AH$255</f>
        <v>-1</v>
      </c>
      <c r="L43" s="1"/>
      <c r="M43" s="36">
        <f>ROUND([1]Cape!C$255/1000,1)</f>
        <v>0</v>
      </c>
      <c r="N43" s="2">
        <f>[1]Cape!AI$255</f>
        <v>-1</v>
      </c>
      <c r="O43" s="1"/>
      <c r="P43" s="36">
        <f>ROUND([1]Cape!X$255/1000,1)</f>
        <v>0</v>
      </c>
      <c r="Q43" s="2">
        <f>[1]Cape!AJ$255</f>
        <v>-1</v>
      </c>
      <c r="R43" s="1"/>
      <c r="S43" s="40">
        <v>0</v>
      </c>
      <c r="T43" s="2">
        <v>-1</v>
      </c>
      <c r="U43" s="1"/>
      <c r="V43" s="2">
        <v>0</v>
      </c>
      <c r="W43" s="2">
        <v>-1</v>
      </c>
      <c r="X43" s="1"/>
      <c r="Y43" s="2">
        <v>0</v>
      </c>
      <c r="Z43" s="2">
        <v>-1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">
      <c r="A44" s="1"/>
      <c r="B44" s="1"/>
      <c r="C44" s="1"/>
      <c r="E44" s="2"/>
      <c r="F44" s="1"/>
      <c r="I44" s="1"/>
      <c r="L44" s="1"/>
      <c r="O44" s="1"/>
      <c r="R44" s="1"/>
      <c r="U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">
      <c r="A45" s="1"/>
      <c r="B45" s="1"/>
      <c r="C45" s="1"/>
      <c r="E45" s="2"/>
      <c r="F45" s="1"/>
      <c r="I45" s="1"/>
      <c r="L45" s="1"/>
      <c r="O45" s="1"/>
      <c r="R45" s="1"/>
      <c r="U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x14ac:dyDescent="0.2">
      <c r="A46" s="1"/>
      <c r="B46" s="1"/>
      <c r="C46" s="1"/>
      <c r="E46" s="2"/>
      <c r="F46" s="1"/>
      <c r="I46" s="1"/>
      <c r="L46" s="1"/>
      <c r="O46" s="1"/>
      <c r="R46" s="1"/>
      <c r="U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ht="15.75" x14ac:dyDescent="0.25">
      <c r="A47" s="1"/>
      <c r="B47" s="13" t="s">
        <v>23</v>
      </c>
      <c r="C47" s="13"/>
      <c r="D47" s="41">
        <v>0</v>
      </c>
      <c r="E47" s="38">
        <v>-1</v>
      </c>
      <c r="F47" s="6"/>
      <c r="G47" s="41">
        <v>0</v>
      </c>
      <c r="H47" s="38">
        <v>-1</v>
      </c>
      <c r="I47" s="6"/>
      <c r="J47" s="41">
        <v>0</v>
      </c>
      <c r="K47" s="38">
        <v>-1</v>
      </c>
      <c r="L47" s="6"/>
      <c r="M47" s="42">
        <v>0</v>
      </c>
      <c r="N47" s="38">
        <v>-1</v>
      </c>
      <c r="O47" s="6"/>
      <c r="P47" s="42">
        <v>0</v>
      </c>
      <c r="Q47" s="38">
        <v>-1</v>
      </c>
      <c r="R47" s="6"/>
      <c r="S47" s="43">
        <v>0</v>
      </c>
      <c r="T47" s="38">
        <v>-1</v>
      </c>
      <c r="U47" s="6"/>
      <c r="V47" s="38">
        <v>0</v>
      </c>
      <c r="W47" s="38">
        <v>-1</v>
      </c>
      <c r="X47" s="6"/>
      <c r="Y47" s="38">
        <v>0</v>
      </c>
      <c r="Z47" s="38">
        <v>-1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">
      <c r="A48" s="1"/>
      <c r="B48" s="1"/>
      <c r="C48" s="1"/>
      <c r="E48" s="2"/>
      <c r="F48" s="1"/>
      <c r="I48" s="1"/>
      <c r="L48" s="1"/>
      <c r="O48" s="1"/>
      <c r="R48" s="1"/>
      <c r="U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x14ac:dyDescent="0.25">
      <c r="A49" s="1"/>
      <c r="B49" s="6"/>
      <c r="C49" s="1"/>
      <c r="E49" s="2"/>
      <c r="F49" s="1"/>
      <c r="I49" s="1"/>
      <c r="L49" s="1"/>
      <c r="O49" s="1"/>
      <c r="R49" s="1"/>
      <c r="U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5.75" x14ac:dyDescent="0.25">
      <c r="A50" s="1"/>
      <c r="B50" s="13" t="s">
        <v>24</v>
      </c>
      <c r="C50" s="1"/>
      <c r="E50" s="2"/>
      <c r="F50" s="1"/>
      <c r="I50" s="1"/>
      <c r="L50" s="1"/>
      <c r="O50" s="1"/>
      <c r="R50" s="1"/>
      <c r="U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5.75" x14ac:dyDescent="0.25">
      <c r="A51" s="1"/>
      <c r="B51" s="6" t="s">
        <v>35</v>
      </c>
      <c r="C51" s="1"/>
      <c r="E51" s="2"/>
      <c r="F51" s="1"/>
      <c r="I51" s="1"/>
      <c r="L51" s="1"/>
      <c r="O51" s="1"/>
      <c r="R51" s="1"/>
      <c r="U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1:46" x14ac:dyDescent="0.2">
      <c r="A52" s="1"/>
      <c r="B52" s="1"/>
      <c r="C52" s="1"/>
      <c r="E52" s="2"/>
      <c r="F52" s="1"/>
      <c r="I52" s="1"/>
      <c r="L52" s="1"/>
      <c r="O52" s="1"/>
      <c r="R52" s="1"/>
      <c r="U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</row>
    <row r="53" spans="1:46" x14ac:dyDescent="0.2">
      <c r="A53" s="1"/>
      <c r="B53" s="1"/>
      <c r="C53" s="1"/>
      <c r="E53" s="2"/>
      <c r="F53" s="1"/>
      <c r="I53" s="1"/>
      <c r="L53" s="1"/>
      <c r="O53" s="1"/>
      <c r="R53" s="1"/>
      <c r="U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1:46" x14ac:dyDescent="0.2">
      <c r="A54" s="1"/>
      <c r="B54" s="1"/>
      <c r="C54" s="1"/>
      <c r="E54" s="2"/>
      <c r="F54" s="1"/>
      <c r="I54" s="1"/>
      <c r="L54" s="1"/>
      <c r="O54" s="1"/>
      <c r="R54" s="1"/>
      <c r="U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1:46" x14ac:dyDescent="0.2">
      <c r="A55" s="1"/>
      <c r="B55" s="1"/>
      <c r="C55" s="1"/>
      <c r="E55" s="2"/>
      <c r="F55" s="1"/>
      <c r="I55" s="1"/>
      <c r="L55" s="1"/>
      <c r="O55" s="1"/>
      <c r="R55" s="1"/>
      <c r="U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1:46" x14ac:dyDescent="0.2">
      <c r="A56" s="1"/>
      <c r="B56" s="1"/>
      <c r="C56" s="1"/>
      <c r="E56" s="2"/>
      <c r="F56" s="1"/>
      <c r="I56" s="1"/>
      <c r="L56" s="1"/>
      <c r="O56" s="1"/>
      <c r="R56" s="1"/>
      <c r="U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</sheetData>
  <phoneticPr fontId="0" type="noConversion"/>
  <printOptions horizontalCentered="1"/>
  <pageMargins left="0.5" right="0.5" top="0.75" bottom="0.5" header="0.5" footer="0.5"/>
  <pageSetup scale="6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Apr2020</vt:lpstr>
      <vt:lpstr>Sheet2</vt:lpstr>
      <vt:lpstr>Sheet3</vt:lpstr>
      <vt:lpstr>Apr2020!Print_Area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2020-04-09T17:03:09Z</cp:lastPrinted>
  <dcterms:created xsi:type="dcterms:W3CDTF">2001-11-06T09:34:40Z</dcterms:created>
  <dcterms:modified xsi:type="dcterms:W3CDTF">2020-05-07T18:37:50Z</dcterms:modified>
</cp:coreProperties>
</file>