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35" windowWidth="7845" windowHeight="4080" activeTab="0"/>
  </bookViews>
  <sheets>
    <sheet name="ARG" sheetId="1" r:id="rId1"/>
    <sheet name="LADYLUCK" sheetId="2" r:id="rId2"/>
    <sheet name="HOLLYWOOD" sheetId="3" r:id="rId3"/>
    <sheet name="HARNKC" sheetId="4" r:id="rId4"/>
    <sheet name="ISLE" sheetId="5" r:id="rId5"/>
    <sheet name="AMERKC" sheetId="6" r:id="rId6"/>
    <sheet name="LAGRANGE" sheetId="7" r:id="rId7"/>
    <sheet name="AMERSC" sheetId="8" r:id="rId8"/>
    <sheet name="RIVERCITY" sheetId="9" r:id="rId9"/>
    <sheet name="LUMIERE" sheetId="10" r:id="rId10"/>
    <sheet name="ISLEBV" sheetId="11" r:id="rId11"/>
    <sheet name="STJO" sheetId="12" r:id="rId12"/>
    <sheet name="CAPE" sheetId="13" r:id="rId13"/>
    <sheet name="STATE TOTALS" sheetId="14" r:id="rId14"/>
  </sheets>
  <definedNames>
    <definedName name="_xlnm.Print_Area" localSheetId="13">'STATE TOTALS'!$A$1:$C$20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<sst xmlns="http://schemas.openxmlformats.org/spreadsheetml/2006/main" count="931" uniqueCount="149">
  <si>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</si>
  <si>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</si>
  <si>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</si>
  <si>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</si>
  <si>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</si>
  <si>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</si>
  <si>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</si>
  <si>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</si>
  <si>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</si>
  <si>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</si>
  <si>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</si>
  <si>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</si>
  <si>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Face Up Blackjack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</si>
  <si>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</si>
  <si>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</si>
  <si>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</si>
  <si>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</si>
  <si>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</si>
  <si>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</si>
  <si>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</si>
  <si>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</si>
  <si>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</si>
  <si>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</si>
  <si>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</si>
  <si>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</si>
  <si>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</si>
  <si>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</si>
  <si>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</si>
  <si>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</si>
  <si>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</si>
  <si>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</si>
  <si>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</si>
  <si>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</si>
  <si>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>SLOT</t>
  </si>
  <si>
    <t>HANDLE</t>
  </si>
  <si>
    <t>PAYOUT % (1)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</si>
  <si>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</si>
  <si>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</si>
  <si>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</si>
  <si>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</si>
  <si>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</si>
  <si>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</si>
  <si>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</si>
  <si>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</si>
  <si>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</si>
  <si>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</si>
  <si>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</si>
  <si>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</si>
  <si>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</si>
  <si>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</si>
  <si>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</si>
  <si>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</si>
  <si>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</si>
  <si>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</si>
  <si>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BOAT:  ISLE OF CAPRI-LADY LUCK</t>
  </si>
  <si>
    <t>DETAIL GAMING STATS  - PUBLIC REPORT</t>
  </si>
  <si>
    <t xml:space="preserve">   Single Deck Blackjack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</si>
  <si>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</si>
  <si>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</si>
  <si>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</si>
  <si>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</si>
  <si>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Crazy 4 Poker</t>
  </si>
  <si>
    <t xml:space="preserve">   21 Plus 3</t>
  </si>
  <si>
    <t xml:space="preserve">   Four Card Poker</t>
  </si>
  <si>
    <t xml:space="preserve">   $100.00</t>
  </si>
  <si>
    <t xml:space="preserve">     1 cent</t>
  </si>
  <si>
    <t xml:space="preserve">     2 cents</t>
  </si>
  <si>
    <t>BOAT:     HARRAHS N. KANSAS CITY</t>
  </si>
  <si>
    <t>BOAT:    ISLE OF CAPRI - KC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</si>
  <si>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</si>
  <si>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</si>
  <si>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</si>
  <si>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</si>
  <si>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EZ Pai Gow</t>
  </si>
  <si>
    <t xml:space="preserve">   4 Card Poker</t>
  </si>
  <si>
    <t>BOAT:     AMERISTAR KC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</si>
  <si>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</si>
  <si>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</si>
  <si>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</si>
  <si>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</si>
  <si>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</si>
  <si>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</si>
  <si>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</si>
  <si>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</si>
  <si>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Ten Hand Holdem</t>
  </si>
  <si>
    <t xml:space="preserve">   EZ Pai Gow Poker</t>
  </si>
  <si>
    <t xml:space="preserve">   EZ Baccarat</t>
  </si>
  <si>
    <t>BOAT:     RIVER CITY</t>
  </si>
  <si>
    <t xml:space="preserve">   Bonus Craps</t>
  </si>
  <si>
    <t xml:space="preserve">   Let It Ride 3 Card Bonus</t>
  </si>
  <si>
    <t xml:space="preserve">   Blackjack Switch</t>
  </si>
  <si>
    <t>BOAT:     LUMIERE PLACE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</si>
  <si>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</si>
  <si>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</si>
  <si>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</si>
  <si>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</si>
  <si>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</si>
  <si>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</si>
  <si>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</si>
  <si>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</si>
  <si>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</si>
  <si>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</si>
  <si>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</si>
  <si>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</si>
  <si>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Three Card Poker Progressive</t>
  </si>
  <si>
    <t xml:space="preserve">   Lunar Poker</t>
  </si>
  <si>
    <t>BOAT: ISLE OF CAPRI-CAPE GIRARDEAU</t>
  </si>
  <si>
    <t xml:space="preserve">   Super 7</t>
  </si>
  <si>
    <t xml:space="preserve">   Three Card Poker</t>
  </si>
  <si>
    <t xml:space="preserve">   Bix Six Wheel</t>
  </si>
  <si>
    <t>BOAT:  HOLLYWOOD</t>
  </si>
  <si>
    <t xml:space="preserve">   65 to 5 BJ</t>
  </si>
  <si>
    <t xml:space="preserve">   High Five</t>
  </si>
  <si>
    <t xml:space="preserve">   High Card Flush</t>
  </si>
  <si>
    <t xml:space="preserve">   1 cent</t>
  </si>
  <si>
    <t xml:space="preserve">   2 cents</t>
  </si>
  <si>
    <t xml:space="preserve">   Double Deck 21 Plus 3</t>
  </si>
  <si>
    <t xml:space="preserve">   Top Three</t>
  </si>
  <si>
    <t xml:space="preserve">   Commission Free</t>
  </si>
  <si>
    <t xml:space="preserve">   Blackjack 6 to 5</t>
  </si>
  <si>
    <t xml:space="preserve">   EZ Mini Bacarrat</t>
  </si>
  <si>
    <t xml:space="preserve">   Criss Cross</t>
  </si>
  <si>
    <t xml:space="preserve">   Double Deck Blackjack 21+3</t>
  </si>
  <si>
    <t xml:space="preserve">   Heads Up Hold Em</t>
  </si>
  <si>
    <t xml:space="preserve">   Blackjack Top 3</t>
  </si>
  <si>
    <t xml:space="preserve">   3 Card Poker</t>
  </si>
  <si>
    <t xml:space="preserve">   DJ Wild</t>
  </si>
  <si>
    <t xml:space="preserve">   Texas Ultimate</t>
  </si>
  <si>
    <t xml:space="preserve">   Four Card Prime</t>
  </si>
  <si>
    <t xml:space="preserve">   4 Card Frenzy</t>
  </si>
  <si>
    <t xml:space="preserve">   Cajun Stud Poker</t>
  </si>
  <si>
    <t xml:space="preserve">   Cajun Stud</t>
  </si>
  <si>
    <t xml:space="preserve">   Mini Bac Dragon Bonus</t>
  </si>
  <si>
    <t xml:space="preserve">   Heads Up Hold'em</t>
  </si>
  <si>
    <t xml:space="preserve">   Pick Em &amp; Bet Em</t>
  </si>
  <si>
    <t xml:space="preserve">   21 plus 3 Extreme</t>
  </si>
  <si>
    <t xml:space="preserve">   World Tour Poker</t>
  </si>
  <si>
    <t xml:space="preserve">   Trilux Blackjack</t>
  </si>
  <si>
    <t xml:space="preserve">   Trilux</t>
  </si>
  <si>
    <t xml:space="preserve">   Cajun Poker</t>
  </si>
  <si>
    <t xml:space="preserve">   Free Bet Blackjack</t>
  </si>
  <si>
    <t xml:space="preserve">   Sic Bo</t>
  </si>
  <si>
    <t xml:space="preserve">   DJ Wild Poker</t>
  </si>
  <si>
    <t xml:space="preserve">   Fortune 7</t>
  </si>
  <si>
    <t xml:space="preserve">   Dai Baccarat</t>
  </si>
  <si>
    <t xml:space="preserve">   Dai Bac</t>
  </si>
  <si>
    <t xml:space="preserve">   Four Card Frenzy</t>
  </si>
  <si>
    <t xml:space="preserve">   Criss Cross Poker</t>
  </si>
  <si>
    <t>MONTH ENDED:    AUGUST 2018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</si>
</sst>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_);[Red]\(#,##0.000\)"/>
  </numFmts>
  <fonts count="5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b/>
      <sz val="18"/>
      <name val="Arial"/>
      <family val="2"/>
    </font>
    <font>
      <b/>
      <u val="single"/>
      <sz val="18"/>
      <name val="Arial"/>
      <family val="2"/>
    </font>
    <font>
      <u val="single"/>
      <sz val="1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u val="single"/>
      <sz val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7">
    <xf numFmtId="0" fontId="5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NumberFormat="1" applyFont="1" applyAlignment="1">
      <alignment horizontal="centerContinuous"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0" fillId="33" borderId="0" xfId="0" applyNumberFormat="1" applyFont="1" applyFill="1" applyAlignment="1">
      <alignment horizontal="centerContinuous"/>
    </xf>
    <xf numFmtId="0" fontId="11" fillId="0" borderId="10" xfId="0" applyNumberFormat="1" applyFont="1" applyBorder="1" applyAlignment="1" applyProtection="1">
      <alignment/>
      <protection locked="0"/>
    </xf>
    <xf numFmtId="0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 applyProtection="1">
      <alignment horizontal="center"/>
      <protection locked="0"/>
    </xf>
    <xf numFmtId="40" fontId="12" fillId="0" borderId="12" xfId="0" applyNumberFormat="1" applyFont="1" applyBorder="1" applyAlignment="1" applyProtection="1">
      <alignment/>
      <protection locked="0"/>
    </xf>
    <xf numFmtId="164" fontId="12" fillId="0" borderId="12" xfId="0" applyNumberFormat="1" applyFont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4" fontId="12" fillId="0" borderId="12" xfId="0" applyNumberFormat="1" applyFont="1" applyBorder="1" applyAlignment="1" applyProtection="1">
      <alignment/>
      <protection locked="0"/>
    </xf>
    <xf numFmtId="0" fontId="14" fillId="0" borderId="12" xfId="0" applyNumberFormat="1" applyFont="1" applyBorder="1" applyAlignment="1">
      <alignment/>
    </xf>
    <xf numFmtId="3" fontId="12" fillId="34" borderId="12" xfId="0" applyNumberFormat="1" applyFont="1" applyFill="1" applyBorder="1" applyAlignment="1" applyProtection="1">
      <alignment horizontal="center"/>
      <protection locked="0"/>
    </xf>
    <xf numFmtId="4" fontId="12" fillId="33" borderId="12" xfId="0" applyNumberFormat="1" applyFont="1" applyFill="1" applyBorder="1" applyAlignment="1" applyProtection="1">
      <alignment/>
      <protection locked="0"/>
    </xf>
    <xf numFmtId="164" fontId="12" fillId="34" borderId="12" xfId="0" applyNumberFormat="1" applyFont="1" applyFill="1" applyBorder="1" applyAlignment="1" applyProtection="1">
      <alignment/>
      <protection locked="0"/>
    </xf>
    <xf numFmtId="0" fontId="14" fillId="34" borderId="12" xfId="0" applyNumberFormat="1" applyFont="1" applyFill="1" applyBorder="1" applyAlignment="1">
      <alignment/>
    </xf>
    <xf numFmtId="0" fontId="12" fillId="34" borderId="10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/>
      <protection locked="0"/>
    </xf>
    <xf numFmtId="0" fontId="15" fillId="0" borderId="10" xfId="0" applyNumberFormat="1" applyFont="1" applyBorder="1" applyAlignment="1">
      <alignment horizontal="left"/>
    </xf>
    <xf numFmtId="0" fontId="15" fillId="0" borderId="1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3" fontId="15" fillId="33" borderId="12" xfId="0" applyNumberFormat="1" applyFont="1" applyFill="1" applyBorder="1" applyAlignment="1">
      <alignment horizontal="center"/>
    </xf>
    <xf numFmtId="4" fontId="15" fillId="33" borderId="12" xfId="0" applyNumberFormat="1" applyFont="1" applyFill="1" applyBorder="1" applyAlignment="1">
      <alignment/>
    </xf>
    <xf numFmtId="164" fontId="15" fillId="0" borderId="12" xfId="0" applyNumberFormat="1" applyFont="1" applyBorder="1" applyAlignment="1" applyProtection="1">
      <alignment/>
      <protection locked="0"/>
    </xf>
    <xf numFmtId="0" fontId="12" fillId="0" borderId="0" xfId="0" applyNumberFormat="1" applyFont="1" applyAlignment="1">
      <alignment/>
    </xf>
    <xf numFmtId="0" fontId="10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 horizontal="centerContinuous"/>
    </xf>
    <xf numFmtId="0" fontId="16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center"/>
    </xf>
    <xf numFmtId="4" fontId="10" fillId="0" borderId="0" xfId="0" applyNumberFormat="1" applyFont="1" applyAlignment="1">
      <alignment/>
    </xf>
    <xf numFmtId="4" fontId="10" fillId="0" borderId="0" xfId="0" applyNumberFormat="1" applyFont="1" applyAlignment="1">
      <alignment horizontal="centerContinuous"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0" fillId="33" borderId="12" xfId="0" applyNumberFormat="1" applyFont="1" applyFill="1" applyBorder="1" applyAlignment="1" applyProtection="1">
      <alignment/>
      <protection locked="0"/>
    </xf>
    <xf numFmtId="0" fontId="12" fillId="33" borderId="10" xfId="0" applyNumberFormat="1" applyFont="1" applyFill="1" applyBorder="1" applyAlignment="1" applyProtection="1">
      <alignment/>
      <protection locked="0"/>
    </xf>
    <xf numFmtId="0" fontId="10" fillId="33" borderId="12" xfId="0" applyNumberFormat="1" applyFont="1" applyFill="1" applyBorder="1" applyAlignment="1" applyProtection="1">
      <alignment horizontal="left"/>
      <protection locked="0"/>
    </xf>
    <xf numFmtId="0" fontId="12" fillId="33" borderId="10" xfId="0" applyNumberFormat="1" applyFont="1" applyFill="1" applyBorder="1" applyAlignment="1" applyProtection="1">
      <alignment horizontal="centerContinuous"/>
      <protection locked="0"/>
    </xf>
    <xf numFmtId="0" fontId="14" fillId="0" borderId="12" xfId="0" applyNumberFormat="1" applyFont="1" applyBorder="1" applyAlignment="1">
      <alignment horizontal="left"/>
    </xf>
    <xf numFmtId="0" fontId="10" fillId="34" borderId="12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Alignment="1">
      <alignment/>
    </xf>
    <xf numFmtId="0" fontId="11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15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4" fontId="15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4" fontId="10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8" fillId="0" borderId="0" xfId="0" applyFont="1" applyAlignment="1">
      <alignment/>
    </xf>
    <xf numFmtId="164" fontId="15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3" fontId="15" fillId="0" borderId="0" xfId="0" applyNumberFormat="1" applyFont="1" applyAlignment="1">
      <alignment horizontal="center"/>
    </xf>
    <xf numFmtId="3" fontId="15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0" fontId="12" fillId="33" borderId="12" xfId="0" applyNumberFormat="1" applyFont="1" applyFill="1" applyBorder="1" applyAlignment="1" applyProtection="1">
      <alignment/>
      <protection locked="0"/>
    </xf>
    <xf numFmtId="40" fontId="12" fillId="34" borderId="12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11" fillId="0" borderId="10" xfId="0" applyNumberFormat="1" applyFont="1" applyBorder="1" applyAlignment="1">
      <alignment horizontal="center"/>
    </xf>
    <xf numFmtId="0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NumberFormat="1" applyFont="1" applyAlignment="1" applyProtection="1">
      <alignment/>
      <protection locked="0"/>
    </xf>
    <xf numFmtId="8" fontId="10" fillId="33" borderId="12" xfId="0" applyNumberFormat="1" applyFont="1" applyFill="1" applyBorder="1" applyAlignment="1" applyProtection="1" quotePrefix="1">
      <alignment/>
      <protection locked="0"/>
    </xf>
    <xf numFmtId="0" fontId="10" fillId="33" borderId="12" xfId="0" applyNumberFormat="1" applyFont="1" applyFill="1" applyBorder="1" applyAlignment="1" applyProtection="1" quotePrefix="1">
      <alignment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Alignment="1">
      <alignment/>
    </xf>
    <xf numFmtId="0" fontId="0" fillId="0" borderId="0" xfId="0" applyAlignment="1">
      <alignment/>
    </xf>
    <xf numFmtId="0" fontId="21" fillId="0" borderId="13" xfId="0" applyNumberFormat="1" applyFont="1" applyBorder="1" applyAlignment="1">
      <alignment/>
    </xf>
    <xf numFmtId="3" fontId="18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/>
    </xf>
    <xf numFmtId="0" fontId="21" fillId="0" borderId="16" xfId="0" applyNumberFormat="1" applyFont="1" applyBorder="1" applyAlignment="1">
      <alignment/>
    </xf>
    <xf numFmtId="4" fontId="18" fillId="0" borderId="12" xfId="0" applyNumberFormat="1" applyFont="1" applyBorder="1" applyAlignment="1">
      <alignment horizontal="center"/>
    </xf>
    <xf numFmtId="164" fontId="18" fillId="0" borderId="12" xfId="0" applyNumberFormat="1" applyFont="1" applyBorder="1" applyAlignment="1">
      <alignment horizontal="center"/>
    </xf>
    <xf numFmtId="0" fontId="21" fillId="35" borderId="16" xfId="0" applyNumberFormat="1" applyFont="1" applyFill="1" applyBorder="1" applyAlignment="1">
      <alignment/>
    </xf>
    <xf numFmtId="4" fontId="17" fillId="35" borderId="12" xfId="0" applyNumberFormat="1" applyFont="1" applyFill="1" applyBorder="1" applyAlignment="1">
      <alignment horizontal="center"/>
    </xf>
    <xf numFmtId="3" fontId="18" fillId="0" borderId="12" xfId="0" applyNumberFormat="1" applyFont="1" applyBorder="1" applyAlignment="1">
      <alignment horizontal="center"/>
    </xf>
    <xf numFmtId="164" fontId="18" fillId="35" borderId="12" xfId="0" applyNumberFormat="1" applyFont="1" applyFill="1" applyBorder="1" applyAlignment="1">
      <alignment horizontal="center"/>
    </xf>
    <xf numFmtId="0" fontId="18" fillId="0" borderId="17" xfId="0" applyNumberFormat="1" applyFont="1" applyBorder="1" applyAlignment="1">
      <alignment/>
    </xf>
    <xf numFmtId="0" fontId="17" fillId="0" borderId="17" xfId="0" applyNumberFormat="1" applyFont="1" applyBorder="1" applyAlignment="1">
      <alignment/>
    </xf>
    <xf numFmtId="0" fontId="19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17" fillId="33" borderId="0" xfId="0" applyNumberFormat="1" applyFont="1" applyFill="1" applyAlignment="1">
      <alignment/>
    </xf>
    <xf numFmtId="0" fontId="12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12" fillId="0" borderId="0" xfId="0" applyNumberFormat="1" applyFont="1" applyFill="1" applyAlignment="1">
      <alignment/>
    </xf>
    <xf numFmtId="0" fontId="23" fillId="0" borderId="0" xfId="0" applyNumberFormat="1" applyFont="1" applyAlignment="1">
      <alignment/>
    </xf>
    <xf numFmtId="164" fontId="15" fillId="0" borderId="18" xfId="0" applyNumberFormat="1" applyFont="1" applyBorder="1" applyAlignment="1" applyProtection="1">
      <alignment/>
      <protection locked="0"/>
    </xf>
    <xf numFmtId="4" fontId="10" fillId="0" borderId="0" xfId="0" applyNumberFormat="1" applyFont="1" applyBorder="1" applyAlignment="1">
      <alignment horizontal="centerContinuous"/>
    </xf>
    <xf numFmtId="0" fontId="10" fillId="33" borderId="0" xfId="0" applyNumberFormat="1" applyFont="1" applyFill="1" applyBorder="1" applyAlignment="1">
      <alignment horizontal="center"/>
    </xf>
    <xf numFmtId="4" fontId="10" fillId="0" borderId="19" xfId="0" applyNumberFormat="1" applyFont="1" applyBorder="1" applyAlignment="1">
      <alignment horizontal="centerContinuous"/>
    </xf>
    <xf numFmtId="164" fontId="15" fillId="0" borderId="20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>
      <alignment/>
    </xf>
    <xf numFmtId="0" fontId="13" fillId="0" borderId="12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 applyProtection="1">
      <alignment/>
      <protection locked="0"/>
    </xf>
    <xf numFmtId="10" fontId="12" fillId="0" borderId="12" xfId="0" applyNumberFormat="1" applyFont="1" applyBorder="1" applyAlignment="1" applyProtection="1">
      <alignment/>
      <protection locked="0"/>
    </xf>
    <xf numFmtId="4" fontId="12" fillId="36" borderId="12" xfId="0" applyNumberFormat="1" applyFont="1" applyFill="1" applyBorder="1" applyAlignment="1" applyProtection="1">
      <alignment/>
      <protection locked="0"/>
    </xf>
    <xf numFmtId="3" fontId="12" fillId="36" borderId="12" xfId="0" applyNumberFormat="1" applyFont="1" applyFill="1" applyBorder="1" applyAlignment="1" applyProtection="1">
      <alignment horizontal="center"/>
      <protection locked="0"/>
    </xf>
    <xf numFmtId="164" fontId="12" fillId="36" borderId="12" xfId="0" applyNumberFormat="1" applyFont="1" applyFill="1" applyBorder="1" applyAlignment="1" applyProtection="1">
      <alignment/>
      <protection locked="0"/>
    </xf>
    <xf numFmtId="164" fontId="12" fillId="0" borderId="18" xfId="0" applyNumberFormat="1" applyFont="1" applyBorder="1" applyAlignment="1" applyProtection="1">
      <alignment/>
      <protection locked="0"/>
    </xf>
    <xf numFmtId="164" fontId="12" fillId="34" borderId="18" xfId="0" applyNumberFormat="1" applyFont="1" applyFill="1" applyBorder="1" applyAlignment="1" applyProtection="1">
      <alignment/>
      <protection locked="0"/>
    </xf>
    <xf numFmtId="40" fontId="12" fillId="36" borderId="12" xfId="0" applyNumberFormat="1" applyFont="1" applyFill="1" applyBorder="1" applyAlignment="1" applyProtection="1">
      <alignment/>
      <protection locked="0"/>
    </xf>
    <xf numFmtId="40" fontId="12" fillId="0" borderId="12" xfId="0" applyNumberFormat="1" applyFont="1" applyFill="1" applyBorder="1" applyAlignment="1" applyProtection="1">
      <alignment/>
      <protection locked="0"/>
    </xf>
    <xf numFmtId="3" fontId="12" fillId="0" borderId="21" xfId="0" applyNumberFormat="1" applyFont="1" applyBorder="1" applyAlignment="1" applyProtection="1">
      <alignment horizontal="center"/>
      <protection locked="0"/>
    </xf>
    <xf numFmtId="40" fontId="12" fillId="0" borderId="21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 applyProtection="1">
      <alignment/>
      <protection locked="0"/>
    </xf>
    <xf numFmtId="0" fontId="10" fillId="33" borderId="21" xfId="0" applyNumberFormat="1" applyFont="1" applyFill="1" applyBorder="1" applyAlignment="1" applyProtection="1">
      <alignment horizontal="left"/>
      <protection locked="0"/>
    </xf>
    <xf numFmtId="4" fontId="1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">
        <v>148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1" t="s">
        <v>10</v>
      </c>
      <c r="B9" s="13"/>
      <c r="C9" s="14"/>
      <c r="D9" s="15"/>
      <c r="E9" s="16"/>
      <c r="F9" s="16"/>
      <c r="G9" s="17"/>
      <c r="H9" s="18"/>
    </row>
    <row r="10" spans="1:8" ht="15.75">
      <c r="A10" s="111" t="s">
        <v>11</v>
      </c>
      <c r="B10" s="13"/>
      <c r="C10" s="14"/>
      <c r="D10" s="15"/>
      <c r="E10" s="16"/>
      <c r="F10" s="16"/>
      <c r="G10" s="17"/>
      <c r="H10" s="18"/>
    </row>
    <row r="11" spans="1:8" ht="15.75">
      <c r="A11" s="111" t="s">
        <v>122</v>
      </c>
      <c r="B11" s="13"/>
      <c r="C11" s="14"/>
      <c r="D11" s="15">
        <v>4</v>
      </c>
      <c r="E11" s="16">
        <v>979478</v>
      </c>
      <c r="F11" s="16">
        <v>76330</v>
      </c>
      <c r="G11" s="17">
        <f>F11/E11</f>
        <v>0.07792926436326288</v>
      </c>
      <c r="H11" s="18"/>
    </row>
    <row r="12" spans="1:8" ht="15.75">
      <c r="A12" s="111" t="s">
        <v>12</v>
      </c>
      <c r="B12" s="13"/>
      <c r="C12" s="14"/>
      <c r="D12" s="15"/>
      <c r="E12" s="16"/>
      <c r="F12" s="16"/>
      <c r="G12" s="17"/>
      <c r="H12" s="18"/>
    </row>
    <row r="13" spans="1:8" ht="15.75">
      <c r="A13" s="111" t="s">
        <v>131</v>
      </c>
      <c r="B13" s="13"/>
      <c r="C13" s="14"/>
      <c r="D13" s="15">
        <v>1</v>
      </c>
      <c r="E13" s="16">
        <v>31205</v>
      </c>
      <c r="F13" s="16">
        <v>15576</v>
      </c>
      <c r="G13" s="17">
        <f>F13/E13</f>
        <v>0.4991507771190514</v>
      </c>
      <c r="H13" s="18"/>
    </row>
    <row r="14" spans="1:8" ht="15.75">
      <c r="A14" s="111" t="s">
        <v>57</v>
      </c>
      <c r="B14" s="13"/>
      <c r="C14" s="14"/>
      <c r="D14" s="15"/>
      <c r="E14" s="16"/>
      <c r="F14" s="16"/>
      <c r="G14" s="17"/>
      <c r="H14" s="18"/>
    </row>
    <row r="15" spans="1:8" ht="15.75">
      <c r="A15" s="111" t="s">
        <v>136</v>
      </c>
      <c r="B15" s="13"/>
      <c r="C15" s="14"/>
      <c r="D15" s="15">
        <v>1</v>
      </c>
      <c r="E15" s="16">
        <v>249791</v>
      </c>
      <c r="F15" s="16">
        <v>56436</v>
      </c>
      <c r="G15" s="17">
        <f>F15/E15</f>
        <v>0.22593287988758604</v>
      </c>
      <c r="H15" s="18"/>
    </row>
    <row r="16" spans="1:8" ht="15.75">
      <c r="A16" s="111" t="s">
        <v>143</v>
      </c>
      <c r="B16" s="13"/>
      <c r="C16" s="14"/>
      <c r="D16" s="15">
        <v>1</v>
      </c>
      <c r="E16" s="16">
        <v>21100</v>
      </c>
      <c r="F16" s="16">
        <v>20480</v>
      </c>
      <c r="G16" s="17">
        <f>F16/E16</f>
        <v>0.9706161137440759</v>
      </c>
      <c r="H16" s="18"/>
    </row>
    <row r="17" spans="1:8" ht="15.75">
      <c r="A17" s="111" t="s">
        <v>13</v>
      </c>
      <c r="B17" s="13"/>
      <c r="C17" s="14"/>
      <c r="D17" s="15"/>
      <c r="E17" s="16"/>
      <c r="F17" s="16"/>
      <c r="G17" s="17"/>
      <c r="H17" s="18"/>
    </row>
    <row r="18" spans="1:8" ht="15.75">
      <c r="A18" s="111" t="s">
        <v>14</v>
      </c>
      <c r="B18" s="13"/>
      <c r="C18" s="14"/>
      <c r="D18" s="15">
        <v>2</v>
      </c>
      <c r="E18" s="16">
        <v>767243</v>
      </c>
      <c r="F18" s="16">
        <v>90299.5</v>
      </c>
      <c r="G18" s="17">
        <f>F18/E18</f>
        <v>0.1176934817261285</v>
      </c>
      <c r="H18" s="18"/>
    </row>
    <row r="19" spans="1:8" ht="15.75">
      <c r="A19" s="111" t="s">
        <v>15</v>
      </c>
      <c r="B19" s="13"/>
      <c r="C19" s="14"/>
      <c r="D19" s="15"/>
      <c r="E19" s="16"/>
      <c r="F19" s="16"/>
      <c r="G19" s="17"/>
      <c r="H19" s="18"/>
    </row>
    <row r="20" spans="1:8" ht="15.75">
      <c r="A20" s="111" t="s">
        <v>16</v>
      </c>
      <c r="B20" s="13"/>
      <c r="C20" s="14"/>
      <c r="D20" s="15">
        <v>1</v>
      </c>
      <c r="E20" s="16">
        <v>767367</v>
      </c>
      <c r="F20" s="16">
        <v>134016</v>
      </c>
      <c r="G20" s="17">
        <f aca="true" t="shared" si="0" ref="G20:G25">F20/E20</f>
        <v>0.17464394481388956</v>
      </c>
      <c r="H20" s="18"/>
    </row>
    <row r="21" spans="1:8" ht="15.75">
      <c r="A21" s="111" t="s">
        <v>145</v>
      </c>
      <c r="B21" s="13"/>
      <c r="C21" s="14"/>
      <c r="D21" s="15">
        <v>1</v>
      </c>
      <c r="E21" s="16">
        <v>177434</v>
      </c>
      <c r="F21" s="16">
        <v>28380.5</v>
      </c>
      <c r="G21" s="17">
        <f t="shared" si="0"/>
        <v>0.159949615068138</v>
      </c>
      <c r="H21" s="18"/>
    </row>
    <row r="22" spans="1:8" ht="15.75">
      <c r="A22" s="111" t="s">
        <v>60</v>
      </c>
      <c r="B22" s="13"/>
      <c r="C22" s="14"/>
      <c r="D22" s="15"/>
      <c r="E22" s="16"/>
      <c r="F22" s="16"/>
      <c r="G22" s="17"/>
      <c r="H22" s="18"/>
    </row>
    <row r="23" spans="1:8" ht="15.75">
      <c r="A23" s="111" t="s">
        <v>18</v>
      </c>
      <c r="B23" s="13"/>
      <c r="C23" s="14"/>
      <c r="D23" s="15">
        <v>5</v>
      </c>
      <c r="E23" s="16">
        <v>4159261</v>
      </c>
      <c r="F23" s="16">
        <v>497882</v>
      </c>
      <c r="G23" s="17">
        <f t="shared" si="0"/>
        <v>0.11970443787970989</v>
      </c>
      <c r="H23" s="18"/>
    </row>
    <row r="24" spans="1:8" ht="15.75">
      <c r="A24" s="111" t="s">
        <v>19</v>
      </c>
      <c r="B24" s="13"/>
      <c r="C24" s="14"/>
      <c r="D24" s="15">
        <v>2</v>
      </c>
      <c r="E24" s="16">
        <v>187080</v>
      </c>
      <c r="F24" s="16">
        <v>50114.5</v>
      </c>
      <c r="G24" s="17">
        <f t="shared" si="0"/>
        <v>0.26787737866153516</v>
      </c>
      <c r="H24" s="18"/>
    </row>
    <row r="25" spans="1:8" ht="15.75">
      <c r="A25" s="112" t="s">
        <v>20</v>
      </c>
      <c r="B25" s="13"/>
      <c r="C25" s="14"/>
      <c r="D25" s="15">
        <v>3</v>
      </c>
      <c r="E25" s="16">
        <v>463931</v>
      </c>
      <c r="F25" s="16">
        <v>134102.5</v>
      </c>
      <c r="G25" s="17">
        <f t="shared" si="0"/>
        <v>0.2890569933891031</v>
      </c>
      <c r="H25" s="18"/>
    </row>
    <row r="26" spans="1:8" ht="15.75">
      <c r="A26" s="112" t="s">
        <v>21</v>
      </c>
      <c r="B26" s="13"/>
      <c r="C26" s="14"/>
      <c r="D26" s="15"/>
      <c r="E26" s="16"/>
      <c r="F26" s="16"/>
      <c r="G26" s="17"/>
      <c r="H26" s="18"/>
    </row>
    <row r="27" spans="1:8" ht="15.75">
      <c r="A27" s="113" t="s">
        <v>22</v>
      </c>
      <c r="B27" s="13"/>
      <c r="C27" s="14"/>
      <c r="D27" s="15"/>
      <c r="E27" s="16"/>
      <c r="F27" s="16"/>
      <c r="G27" s="17"/>
      <c r="H27" s="18"/>
    </row>
    <row r="28" spans="1:8" ht="15.75">
      <c r="A28" s="113" t="s">
        <v>23</v>
      </c>
      <c r="B28" s="13"/>
      <c r="C28" s="14"/>
      <c r="D28" s="15"/>
      <c r="E28" s="16"/>
      <c r="F28" s="16"/>
      <c r="G28" s="17"/>
      <c r="H28" s="18"/>
    </row>
    <row r="29" spans="1:8" ht="15.75">
      <c r="A29" s="113" t="s">
        <v>24</v>
      </c>
      <c r="B29" s="13"/>
      <c r="C29" s="14"/>
      <c r="D29" s="15">
        <v>1</v>
      </c>
      <c r="E29" s="19">
        <v>40061</v>
      </c>
      <c r="F29" s="19">
        <v>10193</v>
      </c>
      <c r="G29" s="17">
        <f>F29/E29</f>
        <v>0.25443698360001</v>
      </c>
      <c r="H29" s="18"/>
    </row>
    <row r="30" spans="1:8" ht="15.75">
      <c r="A30" s="113" t="s">
        <v>25</v>
      </c>
      <c r="B30" s="13"/>
      <c r="C30" s="14"/>
      <c r="D30" s="15">
        <v>1</v>
      </c>
      <c r="E30" s="19">
        <v>266715</v>
      </c>
      <c r="F30" s="16">
        <v>57548</v>
      </c>
      <c r="G30" s="17">
        <f>F30/E30</f>
        <v>0.2157658924319967</v>
      </c>
      <c r="H30" s="18"/>
    </row>
    <row r="31" spans="1:8" ht="15.75">
      <c r="A31" s="113" t="s">
        <v>26</v>
      </c>
      <c r="B31" s="13"/>
      <c r="C31" s="14"/>
      <c r="D31" s="15">
        <v>16</v>
      </c>
      <c r="E31" s="19">
        <v>2132141</v>
      </c>
      <c r="F31" s="19">
        <v>433947.5</v>
      </c>
      <c r="G31" s="17">
        <f>F31/E31</f>
        <v>0.20352664293777945</v>
      </c>
      <c r="H31" s="18"/>
    </row>
    <row r="32" spans="1:8" ht="15.75">
      <c r="A32" s="113" t="s">
        <v>138</v>
      </c>
      <c r="B32" s="13"/>
      <c r="C32" s="14"/>
      <c r="D32" s="15"/>
      <c r="E32" s="19"/>
      <c r="F32" s="19"/>
      <c r="G32" s="17"/>
      <c r="H32" s="18"/>
    </row>
    <row r="33" spans="1:8" ht="15.75">
      <c r="A33" s="113" t="s">
        <v>113</v>
      </c>
      <c r="B33" s="13"/>
      <c r="C33" s="14"/>
      <c r="D33" s="15">
        <v>1</v>
      </c>
      <c r="E33" s="19">
        <v>182303</v>
      </c>
      <c r="F33" s="19">
        <v>44309.5</v>
      </c>
      <c r="G33" s="17">
        <f>F33/E33</f>
        <v>0.2430541461193727</v>
      </c>
      <c r="H33" s="18"/>
    </row>
    <row r="34" spans="1:8" ht="15.75">
      <c r="A34" s="113" t="s">
        <v>27</v>
      </c>
      <c r="B34" s="13"/>
      <c r="C34" s="14"/>
      <c r="D34" s="15">
        <v>1</v>
      </c>
      <c r="E34" s="19">
        <v>140434</v>
      </c>
      <c r="F34" s="19">
        <v>29620.5</v>
      </c>
      <c r="G34" s="17">
        <f>F34/E34</f>
        <v>0.21092114445219817</v>
      </c>
      <c r="H34" s="18"/>
    </row>
    <row r="35" spans="1:8" ht="15">
      <c r="A35" s="20" t="s">
        <v>28</v>
      </c>
      <c r="B35" s="13"/>
      <c r="C35" s="14"/>
      <c r="D35" s="21"/>
      <c r="E35" s="22"/>
      <c r="F35" s="16"/>
      <c r="G35" s="23"/>
      <c r="H35" s="18"/>
    </row>
    <row r="36" spans="1:8" ht="15">
      <c r="A36" s="20" t="s">
        <v>29</v>
      </c>
      <c r="B36" s="13"/>
      <c r="C36" s="14"/>
      <c r="D36" s="21"/>
      <c r="E36" s="22"/>
      <c r="F36" s="19"/>
      <c r="G36" s="23"/>
      <c r="H36" s="18"/>
    </row>
    <row r="37" spans="1:8" ht="15">
      <c r="A37" s="20" t="s">
        <v>30</v>
      </c>
      <c r="B37" s="13"/>
      <c r="C37" s="14"/>
      <c r="D37" s="21"/>
      <c r="E37" s="22"/>
      <c r="F37" s="19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31</v>
      </c>
      <c r="B39" s="28"/>
      <c r="C39" s="29"/>
      <c r="D39" s="30">
        <f>SUM(D9:D38)</f>
        <v>41</v>
      </c>
      <c r="E39" s="31">
        <f>SUM(E9:E38)</f>
        <v>10565544</v>
      </c>
      <c r="F39" s="31">
        <f>SUM(F9:F38)</f>
        <v>1679235.5</v>
      </c>
      <c r="G39" s="32">
        <f>F39/E39</f>
        <v>0.15893507234459484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32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33</v>
      </c>
      <c r="F42" s="39" t="s">
        <v>33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34</v>
      </c>
      <c r="F43" s="41" t="s">
        <v>8</v>
      </c>
      <c r="G43" s="41" t="s">
        <v>35</v>
      </c>
      <c r="H43" s="2"/>
    </row>
    <row r="44" spans="1:8" ht="15.75">
      <c r="A44" s="45" t="s">
        <v>36</v>
      </c>
      <c r="B44" s="46"/>
      <c r="C44" s="14"/>
      <c r="D44" s="15">
        <v>126</v>
      </c>
      <c r="E44" s="16">
        <v>12687731.88</v>
      </c>
      <c r="F44" s="16">
        <v>710966.36</v>
      </c>
      <c r="G44" s="17">
        <f aca="true" t="shared" si="1" ref="G44:G50">1-(+F44/E44)</f>
        <v>0.9439642666849924</v>
      </c>
      <c r="H44" s="18"/>
    </row>
    <row r="45" spans="1:8" ht="15.75">
      <c r="A45" s="45" t="s">
        <v>37</v>
      </c>
      <c r="B45" s="46"/>
      <c r="C45" s="14"/>
      <c r="D45" s="15">
        <v>10</v>
      </c>
      <c r="E45" s="16">
        <v>1667884.08</v>
      </c>
      <c r="F45" s="16">
        <v>221749.72</v>
      </c>
      <c r="G45" s="17">
        <f t="shared" si="1"/>
        <v>0.8670472830461935</v>
      </c>
      <c r="H45" s="18"/>
    </row>
    <row r="46" spans="1:8" ht="15.75">
      <c r="A46" s="45" t="s">
        <v>38</v>
      </c>
      <c r="B46" s="46"/>
      <c r="C46" s="14"/>
      <c r="D46" s="15">
        <v>141</v>
      </c>
      <c r="E46" s="16">
        <v>8862513.5</v>
      </c>
      <c r="F46" s="16">
        <v>636081.43</v>
      </c>
      <c r="G46" s="17">
        <f t="shared" si="1"/>
        <v>0.9282278746317283</v>
      </c>
      <c r="H46" s="18"/>
    </row>
    <row r="47" spans="1:8" ht="15.75">
      <c r="A47" s="45" t="s">
        <v>39</v>
      </c>
      <c r="B47" s="46"/>
      <c r="C47" s="14"/>
      <c r="D47" s="15">
        <v>9</v>
      </c>
      <c r="E47" s="16">
        <v>1254155.5</v>
      </c>
      <c r="F47" s="16">
        <v>72523.43</v>
      </c>
      <c r="G47" s="17">
        <f t="shared" si="1"/>
        <v>0.9421734944350999</v>
      </c>
      <c r="H47" s="18"/>
    </row>
    <row r="48" spans="1:8" ht="15.75">
      <c r="A48" s="45" t="s">
        <v>40</v>
      </c>
      <c r="B48" s="46"/>
      <c r="C48" s="14"/>
      <c r="D48" s="15">
        <v>152</v>
      </c>
      <c r="E48" s="16">
        <v>11973322.4</v>
      </c>
      <c r="F48" s="16">
        <v>1145473.19</v>
      </c>
      <c r="G48" s="17">
        <f t="shared" si="1"/>
        <v>0.9043312163714894</v>
      </c>
      <c r="H48" s="18"/>
    </row>
    <row r="49" spans="1:8" ht="15.75">
      <c r="A49" s="45" t="s">
        <v>41</v>
      </c>
      <c r="B49" s="46"/>
      <c r="C49" s="14"/>
      <c r="D49" s="15">
        <v>11</v>
      </c>
      <c r="E49" s="16">
        <v>1851515</v>
      </c>
      <c r="F49" s="16">
        <v>65744</v>
      </c>
      <c r="G49" s="17">
        <f t="shared" si="1"/>
        <v>0.9644917810549739</v>
      </c>
      <c r="H49" s="18"/>
    </row>
    <row r="50" spans="1:8" ht="15.75">
      <c r="A50" s="45" t="s">
        <v>42</v>
      </c>
      <c r="B50" s="46"/>
      <c r="C50" s="14"/>
      <c r="D50" s="15">
        <v>19</v>
      </c>
      <c r="E50" s="16">
        <v>2247961.85</v>
      </c>
      <c r="F50" s="16">
        <v>180039.85</v>
      </c>
      <c r="G50" s="17">
        <f t="shared" si="1"/>
        <v>0.9199097395714255</v>
      </c>
      <c r="H50" s="18"/>
    </row>
    <row r="51" spans="1:8" ht="15.75">
      <c r="A51" s="45" t="s">
        <v>43</v>
      </c>
      <c r="B51" s="46"/>
      <c r="C51" s="14"/>
      <c r="D51" s="15"/>
      <c r="E51" s="16"/>
      <c r="F51" s="16"/>
      <c r="G51" s="17"/>
      <c r="H51" s="18"/>
    </row>
    <row r="52" spans="1:8" ht="15.75">
      <c r="A52" s="45" t="s">
        <v>44</v>
      </c>
      <c r="B52" s="46"/>
      <c r="C52" s="14"/>
      <c r="D52" s="15">
        <v>1</v>
      </c>
      <c r="E52" s="16">
        <v>131875</v>
      </c>
      <c r="F52" s="16">
        <v>-9950</v>
      </c>
      <c r="G52" s="17">
        <f>1-(+F52/E52)</f>
        <v>1.0754502369668246</v>
      </c>
      <c r="H52" s="18"/>
    </row>
    <row r="53" spans="1:8" ht="15.75">
      <c r="A53" s="47" t="s">
        <v>65</v>
      </c>
      <c r="B53" s="48"/>
      <c r="C53" s="14"/>
      <c r="D53" s="15">
        <v>1000</v>
      </c>
      <c r="E53" s="16">
        <v>77088059.09</v>
      </c>
      <c r="F53" s="16">
        <v>9256038.36</v>
      </c>
      <c r="G53" s="17">
        <f>1-(+F53/E53)</f>
        <v>0.8799290257237685</v>
      </c>
      <c r="H53" s="18"/>
    </row>
    <row r="54" spans="1:8" ht="15.75">
      <c r="A54" s="47" t="s">
        <v>66</v>
      </c>
      <c r="B54" s="48"/>
      <c r="C54" s="14"/>
      <c r="D54" s="15"/>
      <c r="E54" s="16"/>
      <c r="F54" s="16"/>
      <c r="G54" s="17"/>
      <c r="H54" s="18"/>
    </row>
    <row r="55" spans="1:8" ht="15">
      <c r="A55" s="49" t="s">
        <v>45</v>
      </c>
      <c r="B55" s="48"/>
      <c r="C55" s="14"/>
      <c r="D55" s="21"/>
      <c r="E55" s="26"/>
      <c r="F55" s="16"/>
      <c r="G55" s="23"/>
      <c r="H55" s="18"/>
    </row>
    <row r="56" spans="1:8" ht="15">
      <c r="A56" s="20" t="s">
        <v>46</v>
      </c>
      <c r="B56" s="46"/>
      <c r="C56" s="14"/>
      <c r="D56" s="21"/>
      <c r="E56" s="26"/>
      <c r="F56" s="16"/>
      <c r="G56" s="23"/>
      <c r="H56" s="18"/>
    </row>
    <row r="57" spans="1:8" ht="15">
      <c r="A57" s="20" t="s">
        <v>47</v>
      </c>
      <c r="B57" s="46"/>
      <c r="C57" s="14"/>
      <c r="D57" s="21"/>
      <c r="E57" s="22"/>
      <c r="F57" s="19"/>
      <c r="G57" s="23"/>
      <c r="H57" s="18"/>
    </row>
    <row r="58" spans="1:8" ht="15">
      <c r="A58" s="20" t="s">
        <v>30</v>
      </c>
      <c r="B58" s="46"/>
      <c r="C58" s="14"/>
      <c r="D58" s="21"/>
      <c r="E58" s="22"/>
      <c r="F58" s="19"/>
      <c r="G58" s="23"/>
      <c r="H58" s="18"/>
    </row>
    <row r="59" spans="1:8" ht="15.75">
      <c r="A59" s="50"/>
      <c r="B59" s="25"/>
      <c r="C59" s="14"/>
      <c r="D59" s="21"/>
      <c r="E59" s="26"/>
      <c r="F59" s="26"/>
      <c r="G59" s="23"/>
      <c r="H59" s="18"/>
    </row>
    <row r="60" spans="1:8" ht="15.75">
      <c r="A60" s="28" t="s">
        <v>48</v>
      </c>
      <c r="B60" s="28"/>
      <c r="C60" s="29"/>
      <c r="D60" s="30">
        <f>SUM(D44:D56)</f>
        <v>1469</v>
      </c>
      <c r="E60" s="31">
        <f>SUM(E44:E59)</f>
        <v>117765018.30000001</v>
      </c>
      <c r="F60" s="31">
        <f>SUM(F44:F59)</f>
        <v>12278666.34</v>
      </c>
      <c r="G60" s="32">
        <f>1-(+F60/E60)</f>
        <v>0.8957358771114801</v>
      </c>
      <c r="H60" s="18"/>
    </row>
    <row r="61" spans="1:8" ht="15">
      <c r="A61" s="51"/>
      <c r="B61" s="51"/>
      <c r="C61" s="51"/>
      <c r="D61" s="52"/>
      <c r="E61" s="126"/>
      <c r="F61" s="53"/>
      <c r="G61" s="53"/>
      <c r="H61" s="2"/>
    </row>
    <row r="62" spans="1:8" ht="18">
      <c r="A62" s="54" t="s">
        <v>49</v>
      </c>
      <c r="B62" s="55"/>
      <c r="C62" s="55"/>
      <c r="D62" s="55"/>
      <c r="E62" s="55"/>
      <c r="F62" s="56">
        <f>F60+F39</f>
        <v>13957901.84</v>
      </c>
      <c r="G62" s="55"/>
      <c r="H62" s="2"/>
    </row>
    <row r="63" spans="1:8" ht="18">
      <c r="A63" s="57"/>
      <c r="B63" s="58"/>
      <c r="C63" s="58"/>
      <c r="D63" s="58"/>
      <c r="E63" s="58"/>
      <c r="F63" s="56"/>
      <c r="G63" s="58"/>
      <c r="H63" s="2"/>
    </row>
    <row r="64" spans="1:8" ht="15.75">
      <c r="A64" s="4" t="s">
        <v>50</v>
      </c>
      <c r="B64" s="59"/>
      <c r="C64" s="59"/>
      <c r="D64" s="59"/>
      <c r="E64" s="59"/>
      <c r="F64" s="60"/>
      <c r="G64" s="59"/>
      <c r="H64" s="2"/>
    </row>
    <row r="65" spans="1:8" ht="15.75">
      <c r="A65" s="4" t="s">
        <v>51</v>
      </c>
      <c r="B65" s="59"/>
      <c r="C65" s="59"/>
      <c r="D65" s="59"/>
      <c r="E65" s="59"/>
      <c r="F65" s="60"/>
      <c r="G65" s="59"/>
      <c r="H65" s="2"/>
    </row>
    <row r="66" spans="1:8" ht="15.75">
      <c r="A66" s="4" t="s">
        <v>52</v>
      </c>
      <c r="B66" s="59"/>
      <c r="C66" s="59"/>
      <c r="D66" s="59"/>
      <c r="E66" s="59"/>
      <c r="F66" s="60"/>
      <c r="G66" s="59"/>
      <c r="H66" s="2"/>
    </row>
    <row r="67" spans="1:8" ht="15.75">
      <c r="A67" s="4"/>
      <c r="B67" s="59"/>
      <c r="C67" s="59"/>
      <c r="D67" s="59"/>
      <c r="E67" s="59"/>
      <c r="F67" s="60"/>
      <c r="G67" s="59"/>
      <c r="H67" s="2"/>
    </row>
    <row r="68" spans="1:8" ht="18">
      <c r="A68" s="61" t="s">
        <v>53</v>
      </c>
      <c r="B68" s="58"/>
      <c r="C68" s="58"/>
      <c r="D68" s="58"/>
      <c r="E68" s="58"/>
      <c r="F68" s="56"/>
      <c r="G68" s="58"/>
      <c r="H68" s="2"/>
    </row>
    <row r="69" spans="1:8" ht="18">
      <c r="A69" s="62"/>
      <c r="B69" s="58"/>
      <c r="C69" s="58"/>
      <c r="D69" s="58"/>
      <c r="E69" s="56"/>
      <c r="F69" s="2"/>
      <c r="G69" s="2"/>
      <c r="H69" s="2"/>
    </row>
    <row r="70" spans="1:8" ht="18">
      <c r="A70" s="62"/>
      <c r="B70" s="58"/>
      <c r="C70" s="58"/>
      <c r="D70" s="58"/>
      <c r="E70" s="56"/>
      <c r="F70" s="2"/>
      <c r="G70" s="2"/>
      <c r="H70" s="2"/>
    </row>
    <row r="71" spans="1:8" ht="18">
      <c r="A71" s="62"/>
      <c r="B71" s="58"/>
      <c r="C71" s="58"/>
      <c r="D71" s="58"/>
      <c r="E71" s="63"/>
      <c r="F71" s="2"/>
      <c r="G71" s="2"/>
      <c r="H71" s="2"/>
    </row>
    <row r="72" spans="1:8" ht="18">
      <c r="A72" s="62"/>
      <c r="B72" s="58"/>
      <c r="C72" s="58"/>
      <c r="D72" s="58"/>
      <c r="E72" s="64"/>
      <c r="F72" s="2"/>
      <c r="G72" s="2"/>
      <c r="H72" s="2"/>
    </row>
    <row r="73" spans="1:8" ht="18">
      <c r="A73" s="62"/>
      <c r="B73" s="58"/>
      <c r="C73" s="58"/>
      <c r="D73" s="58"/>
      <c r="E73" s="65"/>
      <c r="F73" s="2"/>
      <c r="G73" s="2"/>
      <c r="H73" s="2"/>
    </row>
    <row r="74" spans="1:8" ht="18">
      <c r="A74" s="62"/>
      <c r="B74" s="58"/>
      <c r="C74" s="58"/>
      <c r="D74" s="58"/>
      <c r="E74" s="56"/>
      <c r="F74" s="2"/>
      <c r="G74" s="2"/>
      <c r="H74" s="2"/>
    </row>
    <row r="75" spans="1:8" ht="18">
      <c r="A75" s="62"/>
      <c r="B75" s="58"/>
      <c r="C75" s="58"/>
      <c r="D75" s="58"/>
      <c r="E75" s="56"/>
      <c r="F75" s="2"/>
      <c r="G75" s="2"/>
      <c r="H75" s="2"/>
    </row>
    <row r="76" spans="1:8" ht="18">
      <c r="A76" s="62"/>
      <c r="B76" s="58"/>
      <c r="C76" s="58"/>
      <c r="D76" s="58"/>
      <c r="E76" s="63"/>
      <c r="F76" s="2"/>
      <c r="G76" s="2"/>
      <c r="H76" s="2"/>
    </row>
    <row r="77" spans="1:8" ht="18">
      <c r="A77" s="62"/>
      <c r="B77" s="58"/>
      <c r="C77" s="58"/>
      <c r="D77" s="58"/>
      <c r="E77" s="64"/>
      <c r="F77" s="2"/>
      <c r="G77" s="2"/>
      <c r="H77" s="2"/>
    </row>
    <row r="78" spans="1:8" ht="18">
      <c r="A78" s="62"/>
      <c r="B78" s="58"/>
      <c r="C78" s="58"/>
      <c r="D78" s="58"/>
      <c r="E78" s="64"/>
      <c r="F78" s="2"/>
      <c r="G78" s="2"/>
      <c r="H78" s="2"/>
    </row>
    <row r="79" spans="1:8" ht="18">
      <c r="A79" s="62"/>
      <c r="B79" s="58"/>
      <c r="C79" s="58"/>
      <c r="D79" s="58"/>
      <c r="E79" s="64"/>
      <c r="F79" s="2"/>
      <c r="G79" s="2"/>
      <c r="H79" s="2"/>
    </row>
    <row r="80" spans="1:8" ht="18">
      <c r="A80" s="62"/>
      <c r="B80" s="58"/>
      <c r="C80" s="58"/>
      <c r="D80" s="58"/>
      <c r="E80" s="66"/>
      <c r="F80" s="2"/>
      <c r="G80" s="2"/>
      <c r="H80" s="2"/>
    </row>
    <row r="81" spans="1:8" ht="18">
      <c r="A81" s="62"/>
      <c r="B81" s="58"/>
      <c r="C81" s="58"/>
      <c r="D81" s="58"/>
      <c r="E81" s="58"/>
      <c r="F81" s="2"/>
      <c r="G81" s="2"/>
      <c r="H81" s="2"/>
    </row>
    <row r="82" spans="1:8" ht="15.75">
      <c r="A82" s="67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2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AUGUST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91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1" t="s">
        <v>10</v>
      </c>
      <c r="B9" s="13"/>
      <c r="C9" s="14"/>
      <c r="D9" s="15"/>
      <c r="E9" s="16"/>
      <c r="F9" s="16"/>
      <c r="G9" s="118"/>
      <c r="H9" s="18"/>
    </row>
    <row r="10" spans="1:8" ht="15.75">
      <c r="A10" s="111" t="s">
        <v>11</v>
      </c>
      <c r="B10" s="13"/>
      <c r="C10" s="14"/>
      <c r="D10" s="15">
        <v>3</v>
      </c>
      <c r="E10" s="16">
        <v>1288268</v>
      </c>
      <c r="F10" s="16">
        <v>317327.5</v>
      </c>
      <c r="G10" s="118">
        <f>F10/E10</f>
        <v>0.2463210294752334</v>
      </c>
      <c r="H10" s="18"/>
    </row>
    <row r="11" spans="1:8" ht="15.75">
      <c r="A11" s="111" t="s">
        <v>141</v>
      </c>
      <c r="B11" s="13"/>
      <c r="C11" s="14"/>
      <c r="D11" s="15"/>
      <c r="E11" s="16"/>
      <c r="F11" s="16"/>
      <c r="G11" s="118"/>
      <c r="H11" s="18"/>
    </row>
    <row r="12" spans="1:8" ht="15.75">
      <c r="A12" s="111" t="s">
        <v>25</v>
      </c>
      <c r="B12" s="13"/>
      <c r="C12" s="14"/>
      <c r="D12" s="15">
        <v>1</v>
      </c>
      <c r="E12" s="16">
        <v>101507</v>
      </c>
      <c r="F12" s="16">
        <v>39109</v>
      </c>
      <c r="G12" s="118">
        <f>F12/E12</f>
        <v>0.3852837735328598</v>
      </c>
      <c r="H12" s="18"/>
    </row>
    <row r="13" spans="1:8" ht="15.75">
      <c r="A13" s="111" t="s">
        <v>82</v>
      </c>
      <c r="B13" s="13"/>
      <c r="C13" s="14"/>
      <c r="D13" s="15"/>
      <c r="E13" s="16"/>
      <c r="F13" s="16"/>
      <c r="G13" s="118"/>
      <c r="H13" s="18"/>
    </row>
    <row r="14" spans="1:8" ht="15.75">
      <c r="A14" s="111" t="s">
        <v>122</v>
      </c>
      <c r="B14" s="13"/>
      <c r="C14" s="14"/>
      <c r="D14" s="15"/>
      <c r="E14" s="16"/>
      <c r="F14" s="16"/>
      <c r="G14" s="118"/>
      <c r="H14" s="18"/>
    </row>
    <row r="15" spans="1:8" ht="15.75">
      <c r="A15" s="111" t="s">
        <v>124</v>
      </c>
      <c r="B15" s="13"/>
      <c r="C15" s="14"/>
      <c r="D15" s="15">
        <v>21</v>
      </c>
      <c r="E15" s="16">
        <v>3965889</v>
      </c>
      <c r="F15" s="16">
        <v>-47131.5</v>
      </c>
      <c r="G15" s="118">
        <f>F15/E15</f>
        <v>-0.011884220662756824</v>
      </c>
      <c r="H15" s="18"/>
    </row>
    <row r="16" spans="1:8" ht="15.75">
      <c r="A16" s="111" t="s">
        <v>128</v>
      </c>
      <c r="B16" s="13"/>
      <c r="C16" s="14"/>
      <c r="D16" s="15"/>
      <c r="E16" s="16"/>
      <c r="F16" s="16"/>
      <c r="G16" s="118"/>
      <c r="H16" s="18"/>
    </row>
    <row r="17" spans="1:8" ht="15.75">
      <c r="A17" s="111" t="s">
        <v>88</v>
      </c>
      <c r="B17" s="13"/>
      <c r="C17" s="14"/>
      <c r="D17" s="15">
        <v>1</v>
      </c>
      <c r="E17" s="16">
        <v>862431</v>
      </c>
      <c r="F17" s="16">
        <v>245672</v>
      </c>
      <c r="G17" s="118">
        <f>F17/E17</f>
        <v>0.28485989024049463</v>
      </c>
      <c r="H17" s="18"/>
    </row>
    <row r="18" spans="1:8" ht="15.75">
      <c r="A18" s="113" t="s">
        <v>131</v>
      </c>
      <c r="B18" s="13"/>
      <c r="C18" s="14"/>
      <c r="D18" s="15"/>
      <c r="E18" s="16"/>
      <c r="F18" s="16"/>
      <c r="G18" s="118"/>
      <c r="H18" s="18"/>
    </row>
    <row r="19" spans="1:8" ht="15.75">
      <c r="A19" s="111" t="s">
        <v>15</v>
      </c>
      <c r="B19" s="13"/>
      <c r="C19" s="14"/>
      <c r="D19" s="15">
        <v>4</v>
      </c>
      <c r="E19" s="16">
        <v>1306867</v>
      </c>
      <c r="F19" s="16">
        <v>313482</v>
      </c>
      <c r="G19" s="118">
        <f>F19/E19</f>
        <v>0.23987291744301448</v>
      </c>
      <c r="H19" s="18"/>
    </row>
    <row r="20" spans="1:8" ht="15.75">
      <c r="A20" s="111" t="s">
        <v>63</v>
      </c>
      <c r="B20" s="13"/>
      <c r="C20" s="14"/>
      <c r="D20" s="15">
        <v>1</v>
      </c>
      <c r="E20" s="16">
        <v>13007</v>
      </c>
      <c r="F20" s="16">
        <v>5287</v>
      </c>
      <c r="G20" s="118">
        <f>F20/E20</f>
        <v>0.40647343737987235</v>
      </c>
      <c r="H20" s="18"/>
    </row>
    <row r="21" spans="1:8" ht="15.75">
      <c r="A21" s="111" t="s">
        <v>113</v>
      </c>
      <c r="B21" s="13"/>
      <c r="C21" s="14"/>
      <c r="D21" s="15">
        <v>1</v>
      </c>
      <c r="E21" s="16">
        <v>196140</v>
      </c>
      <c r="F21" s="16">
        <v>87365</v>
      </c>
      <c r="G21" s="118">
        <f>F21/E21</f>
        <v>0.4454216376057918</v>
      </c>
      <c r="H21" s="18"/>
    </row>
    <row r="22" spans="1:8" ht="15.75">
      <c r="A22" s="111" t="s">
        <v>145</v>
      </c>
      <c r="B22" s="13"/>
      <c r="C22" s="14"/>
      <c r="D22" s="15"/>
      <c r="E22" s="16"/>
      <c r="F22" s="16"/>
      <c r="G22" s="118"/>
      <c r="H22" s="18"/>
    </row>
    <row r="23" spans="1:8" ht="15.75">
      <c r="A23" s="111" t="s">
        <v>133</v>
      </c>
      <c r="B23" s="13"/>
      <c r="C23" s="14"/>
      <c r="D23" s="15"/>
      <c r="E23" s="16"/>
      <c r="F23" s="16"/>
      <c r="G23" s="118"/>
      <c r="H23" s="18"/>
    </row>
    <row r="24" spans="1:8" ht="15.75">
      <c r="A24" s="111" t="s">
        <v>18</v>
      </c>
      <c r="B24" s="13"/>
      <c r="C24" s="14"/>
      <c r="D24" s="15">
        <v>1</v>
      </c>
      <c r="E24" s="16">
        <v>77167</v>
      </c>
      <c r="F24" s="16">
        <v>7856</v>
      </c>
      <c r="G24" s="118">
        <f>F24/E24</f>
        <v>0.1018051757875776</v>
      </c>
      <c r="H24" s="18"/>
    </row>
    <row r="25" spans="1:8" ht="15.75">
      <c r="A25" s="112" t="s">
        <v>20</v>
      </c>
      <c r="B25" s="13"/>
      <c r="C25" s="14"/>
      <c r="D25" s="15">
        <v>5</v>
      </c>
      <c r="E25" s="16">
        <v>1019245</v>
      </c>
      <c r="F25" s="16">
        <v>249098</v>
      </c>
      <c r="G25" s="118">
        <f>F25/E25</f>
        <v>0.2443946254335317</v>
      </c>
      <c r="H25" s="18"/>
    </row>
    <row r="26" spans="1:8" ht="15.75">
      <c r="A26" s="112" t="s">
        <v>21</v>
      </c>
      <c r="B26" s="13"/>
      <c r="C26" s="14"/>
      <c r="D26" s="15">
        <v>10</v>
      </c>
      <c r="E26" s="16">
        <v>128159</v>
      </c>
      <c r="F26" s="16">
        <v>128159</v>
      </c>
      <c r="G26" s="118">
        <f>F26/E26</f>
        <v>1</v>
      </c>
      <c r="H26" s="18"/>
    </row>
    <row r="27" spans="1:8" ht="15.75">
      <c r="A27" s="113" t="s">
        <v>22</v>
      </c>
      <c r="B27" s="13"/>
      <c r="C27" s="14"/>
      <c r="D27" s="15"/>
      <c r="E27" s="16"/>
      <c r="F27" s="16"/>
      <c r="G27" s="118"/>
      <c r="H27" s="18"/>
    </row>
    <row r="28" spans="1:8" ht="15.75">
      <c r="A28" s="113" t="s">
        <v>23</v>
      </c>
      <c r="B28" s="13"/>
      <c r="C28" s="14"/>
      <c r="D28" s="15"/>
      <c r="E28" s="16">
        <v>31237</v>
      </c>
      <c r="F28" s="16">
        <v>25487</v>
      </c>
      <c r="G28" s="118">
        <f aca="true" t="shared" si="0" ref="G28:G34">F28/E28</f>
        <v>0.8159234241444441</v>
      </c>
      <c r="H28" s="18"/>
    </row>
    <row r="29" spans="1:8" ht="15.75">
      <c r="A29" s="113" t="s">
        <v>24</v>
      </c>
      <c r="B29" s="13"/>
      <c r="C29" s="14"/>
      <c r="D29" s="15">
        <v>1</v>
      </c>
      <c r="E29" s="16">
        <v>198239</v>
      </c>
      <c r="F29" s="16">
        <v>42060.84</v>
      </c>
      <c r="G29" s="118">
        <f t="shared" si="0"/>
        <v>0.21217237778640932</v>
      </c>
      <c r="H29" s="18"/>
    </row>
    <row r="30" spans="1:8" ht="15.75">
      <c r="A30" s="113" t="s">
        <v>73</v>
      </c>
      <c r="B30" s="13"/>
      <c r="C30" s="14"/>
      <c r="D30" s="15">
        <v>1</v>
      </c>
      <c r="E30" s="16">
        <v>152709</v>
      </c>
      <c r="F30" s="16">
        <v>63846</v>
      </c>
      <c r="G30" s="118">
        <f t="shared" si="0"/>
        <v>0.41808930711352965</v>
      </c>
      <c r="H30" s="18"/>
    </row>
    <row r="31" spans="1:8" ht="15.75">
      <c r="A31" s="113" t="s">
        <v>90</v>
      </c>
      <c r="B31" s="13"/>
      <c r="C31" s="14"/>
      <c r="D31" s="15">
        <v>1</v>
      </c>
      <c r="E31" s="16">
        <v>178988</v>
      </c>
      <c r="F31" s="16">
        <v>34271</v>
      </c>
      <c r="G31" s="118">
        <f t="shared" si="0"/>
        <v>0.1914709365991016</v>
      </c>
      <c r="H31" s="18"/>
    </row>
    <row r="32" spans="1:8" ht="15.75">
      <c r="A32" s="113" t="s">
        <v>126</v>
      </c>
      <c r="B32" s="13"/>
      <c r="C32" s="14"/>
      <c r="D32" s="15"/>
      <c r="E32" s="16"/>
      <c r="F32" s="16"/>
      <c r="G32" s="118"/>
      <c r="H32" s="18"/>
    </row>
    <row r="33" spans="1:8" ht="15.75">
      <c r="A33" s="113" t="s">
        <v>27</v>
      </c>
      <c r="B33" s="13"/>
      <c r="C33" s="14"/>
      <c r="D33" s="15">
        <v>2</v>
      </c>
      <c r="E33" s="16">
        <v>342923</v>
      </c>
      <c r="F33" s="16">
        <v>93646.5</v>
      </c>
      <c r="G33" s="118">
        <f t="shared" si="0"/>
        <v>0.27308317027437645</v>
      </c>
      <c r="H33" s="18"/>
    </row>
    <row r="34" spans="1:8" ht="15.75">
      <c r="A34" s="113" t="s">
        <v>86</v>
      </c>
      <c r="B34" s="13"/>
      <c r="C34" s="14"/>
      <c r="D34" s="15">
        <v>5</v>
      </c>
      <c r="E34" s="16">
        <v>3360403</v>
      </c>
      <c r="F34" s="16">
        <v>497128</v>
      </c>
      <c r="G34" s="118">
        <f t="shared" si="0"/>
        <v>0.1479370182683446</v>
      </c>
      <c r="H34" s="18"/>
    </row>
    <row r="35" spans="1:8" ht="15">
      <c r="A35" s="20" t="s">
        <v>28</v>
      </c>
      <c r="B35" s="13"/>
      <c r="C35" s="14"/>
      <c r="D35" s="21"/>
      <c r="E35" s="69">
        <v>16055</v>
      </c>
      <c r="F35" s="16">
        <v>3211</v>
      </c>
      <c r="G35" s="119"/>
      <c r="H35" s="18"/>
    </row>
    <row r="36" spans="1:8" ht="15">
      <c r="A36" s="20" t="s">
        <v>47</v>
      </c>
      <c r="B36" s="13"/>
      <c r="C36" s="14"/>
      <c r="D36" s="21"/>
      <c r="E36" s="69"/>
      <c r="F36" s="16"/>
      <c r="G36" s="119"/>
      <c r="H36" s="18"/>
    </row>
    <row r="37" spans="1:8" ht="15">
      <c r="A37" s="20" t="s">
        <v>30</v>
      </c>
      <c r="B37" s="13"/>
      <c r="C37" s="14"/>
      <c r="D37" s="21"/>
      <c r="E37" s="69"/>
      <c r="F37" s="16"/>
      <c r="G37" s="119"/>
      <c r="H37" s="18"/>
    </row>
    <row r="38" spans="1:8" ht="15">
      <c r="A38" s="24"/>
      <c r="B38" s="25"/>
      <c r="C38" s="14"/>
      <c r="D38" s="21"/>
      <c r="E38" s="70"/>
      <c r="F38" s="70"/>
      <c r="G38" s="119"/>
      <c r="H38" s="18"/>
    </row>
    <row r="39" spans="1:8" ht="15.75">
      <c r="A39" s="27" t="s">
        <v>31</v>
      </c>
      <c r="B39" s="28"/>
      <c r="C39" s="29"/>
      <c r="D39" s="30">
        <f>SUM(D9:D38)</f>
        <v>58</v>
      </c>
      <c r="E39" s="31">
        <f>SUM(E9:E38)</f>
        <v>13239234</v>
      </c>
      <c r="F39" s="31">
        <f>SUM(F9:F38)</f>
        <v>2105874.34</v>
      </c>
      <c r="G39" s="106">
        <f>F39/E39</f>
        <v>0.15906315576867966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32</v>
      </c>
      <c r="B41" s="38"/>
      <c r="C41" s="38"/>
      <c r="D41" s="39"/>
      <c r="E41" s="40"/>
      <c r="F41" s="41"/>
      <c r="G41" s="107"/>
      <c r="H41" s="2"/>
    </row>
    <row r="42" spans="1:8" ht="15.75">
      <c r="A42" s="42"/>
      <c r="B42" s="42"/>
      <c r="C42" s="42"/>
      <c r="D42" s="43"/>
      <c r="E42" s="39" t="s">
        <v>33</v>
      </c>
      <c r="F42" s="39" t="s">
        <v>33</v>
      </c>
      <c r="G42" s="108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34</v>
      </c>
      <c r="F43" s="41" t="s">
        <v>8</v>
      </c>
      <c r="G43" s="109" t="s">
        <v>35</v>
      </c>
      <c r="H43" s="2"/>
    </row>
    <row r="44" spans="1:8" ht="15.75">
      <c r="A44" s="45" t="s">
        <v>36</v>
      </c>
      <c r="B44" s="46"/>
      <c r="C44" s="14"/>
      <c r="D44" s="15">
        <v>82</v>
      </c>
      <c r="E44" s="121">
        <v>10400264.95</v>
      </c>
      <c r="F44" s="16">
        <v>492948.17</v>
      </c>
      <c r="G44" s="118">
        <f>1-(+F44/E44)</f>
        <v>0.9526023450008357</v>
      </c>
      <c r="H44" s="18"/>
    </row>
    <row r="45" spans="1:8" ht="15.75">
      <c r="A45" s="45" t="s">
        <v>37</v>
      </c>
      <c r="B45" s="46"/>
      <c r="C45" s="14"/>
      <c r="D45" s="15"/>
      <c r="E45" s="121"/>
      <c r="F45" s="16"/>
      <c r="G45" s="118"/>
      <c r="H45" s="18"/>
    </row>
    <row r="46" spans="1:8" ht="15.75">
      <c r="A46" s="45" t="s">
        <v>38</v>
      </c>
      <c r="B46" s="46"/>
      <c r="C46" s="14"/>
      <c r="D46" s="15">
        <v>141</v>
      </c>
      <c r="E46" s="121">
        <v>9535884</v>
      </c>
      <c r="F46" s="16">
        <v>590015</v>
      </c>
      <c r="G46" s="118">
        <f>1-(+F46/E46)</f>
        <v>0.9381268689929534</v>
      </c>
      <c r="H46" s="18"/>
    </row>
    <row r="47" spans="1:8" ht="15.75">
      <c r="A47" s="45" t="s">
        <v>39</v>
      </c>
      <c r="B47" s="46"/>
      <c r="C47" s="14"/>
      <c r="D47" s="15">
        <v>6</v>
      </c>
      <c r="E47" s="121">
        <v>1912559.25</v>
      </c>
      <c r="F47" s="16">
        <v>148112.89</v>
      </c>
      <c r="G47" s="118">
        <f>1-(+F47/E47)</f>
        <v>0.9225577508252358</v>
      </c>
      <c r="H47" s="18"/>
    </row>
    <row r="48" spans="1:8" ht="15.75">
      <c r="A48" s="45" t="s">
        <v>40</v>
      </c>
      <c r="B48" s="46"/>
      <c r="C48" s="14"/>
      <c r="D48" s="15">
        <v>115</v>
      </c>
      <c r="E48" s="121">
        <v>12388746.86</v>
      </c>
      <c r="F48" s="16">
        <v>900686.96</v>
      </c>
      <c r="G48" s="118">
        <f aca="true" t="shared" si="1" ref="G48:G54">1-(+F48/E48)</f>
        <v>0.9272979769319462</v>
      </c>
      <c r="H48" s="18"/>
    </row>
    <row r="49" spans="1:8" ht="15.75">
      <c r="A49" s="45" t="s">
        <v>41</v>
      </c>
      <c r="B49" s="46"/>
      <c r="C49" s="14"/>
      <c r="D49" s="15">
        <v>8</v>
      </c>
      <c r="E49" s="121">
        <v>597938</v>
      </c>
      <c r="F49" s="16">
        <v>79609</v>
      </c>
      <c r="G49" s="118">
        <f t="shared" si="1"/>
        <v>0.8668607782077741</v>
      </c>
      <c r="H49" s="18"/>
    </row>
    <row r="50" spans="1:8" ht="15.75">
      <c r="A50" s="45" t="s">
        <v>42</v>
      </c>
      <c r="B50" s="46"/>
      <c r="C50" s="14"/>
      <c r="D50" s="15">
        <v>19</v>
      </c>
      <c r="E50" s="121">
        <v>1404286</v>
      </c>
      <c r="F50" s="16">
        <v>125105.05</v>
      </c>
      <c r="G50" s="118">
        <f t="shared" si="1"/>
        <v>0.9109119865896264</v>
      </c>
      <c r="H50" s="18"/>
    </row>
    <row r="51" spans="1:8" ht="15.75">
      <c r="A51" s="45" t="s">
        <v>43</v>
      </c>
      <c r="B51" s="46"/>
      <c r="C51" s="14"/>
      <c r="D51" s="15"/>
      <c r="E51" s="121"/>
      <c r="F51" s="16"/>
      <c r="G51" s="118"/>
      <c r="H51" s="18"/>
    </row>
    <row r="52" spans="1:8" ht="15.75">
      <c r="A52" s="77" t="s">
        <v>44</v>
      </c>
      <c r="B52" s="46"/>
      <c r="C52" s="14"/>
      <c r="D52" s="15">
        <v>7</v>
      </c>
      <c r="E52" s="121">
        <v>477450</v>
      </c>
      <c r="F52" s="16">
        <v>56195</v>
      </c>
      <c r="G52" s="118">
        <f t="shared" si="1"/>
        <v>0.8823018117080322</v>
      </c>
      <c r="H52" s="18"/>
    </row>
    <row r="53" spans="1:8" ht="15.75">
      <c r="A53" s="78" t="s">
        <v>64</v>
      </c>
      <c r="B53" s="46"/>
      <c r="C53" s="14"/>
      <c r="D53" s="15"/>
      <c r="E53" s="121"/>
      <c r="F53" s="16"/>
      <c r="G53" s="118"/>
      <c r="H53" s="18"/>
    </row>
    <row r="54" spans="1:8" ht="15.75">
      <c r="A54" s="45" t="s">
        <v>114</v>
      </c>
      <c r="B54" s="46"/>
      <c r="C54" s="14"/>
      <c r="D54" s="15">
        <v>1051</v>
      </c>
      <c r="E54" s="121">
        <v>79748224.78</v>
      </c>
      <c r="F54" s="16">
        <v>9508067.65</v>
      </c>
      <c r="G54" s="118">
        <f t="shared" si="1"/>
        <v>0.8807739272412679</v>
      </c>
      <c r="H54" s="18"/>
    </row>
    <row r="55" spans="1:8" ht="15.75">
      <c r="A55" s="125" t="s">
        <v>115</v>
      </c>
      <c r="B55" s="48"/>
      <c r="C55" s="14"/>
      <c r="D55" s="15"/>
      <c r="E55" s="16"/>
      <c r="F55" s="16"/>
      <c r="G55" s="118"/>
      <c r="H55" s="18"/>
    </row>
    <row r="56" spans="1:8" ht="15.75">
      <c r="A56" s="79"/>
      <c r="B56" s="48"/>
      <c r="C56" s="14"/>
      <c r="D56" s="15"/>
      <c r="E56" s="16"/>
      <c r="F56" s="16"/>
      <c r="G56" s="118"/>
      <c r="H56" s="18"/>
    </row>
    <row r="57" spans="1:8" ht="15">
      <c r="A57" s="20" t="s">
        <v>45</v>
      </c>
      <c r="B57" s="48"/>
      <c r="C57" s="14"/>
      <c r="D57" s="21"/>
      <c r="E57" s="70"/>
      <c r="F57" s="16"/>
      <c r="G57" s="119"/>
      <c r="H57" s="18"/>
    </row>
    <row r="58" spans="1:8" ht="15">
      <c r="A58" s="20" t="s">
        <v>46</v>
      </c>
      <c r="B58" s="46"/>
      <c r="C58" s="14"/>
      <c r="D58" s="21"/>
      <c r="E58" s="70"/>
      <c r="F58" s="16"/>
      <c r="G58" s="119"/>
      <c r="H58" s="18"/>
    </row>
    <row r="59" spans="1:8" ht="15">
      <c r="A59" s="20" t="s">
        <v>47</v>
      </c>
      <c r="B59" s="46"/>
      <c r="C59" s="14"/>
      <c r="D59" s="21"/>
      <c r="E59" s="69"/>
      <c r="F59" s="16"/>
      <c r="G59" s="119"/>
      <c r="H59" s="18"/>
    </row>
    <row r="60" spans="1:8" ht="15">
      <c r="A60" s="20" t="s">
        <v>30</v>
      </c>
      <c r="B60" s="46"/>
      <c r="C60" s="14"/>
      <c r="D60" s="21"/>
      <c r="E60" s="69"/>
      <c r="F60" s="16"/>
      <c r="G60" s="119"/>
      <c r="H60" s="18"/>
    </row>
    <row r="61" spans="1:8" ht="15.75">
      <c r="A61" s="50"/>
      <c r="B61" s="25"/>
      <c r="C61" s="14"/>
      <c r="D61" s="21"/>
      <c r="E61" s="26"/>
      <c r="F61" s="26"/>
      <c r="G61" s="119"/>
      <c r="H61" s="2"/>
    </row>
    <row r="62" spans="1:8" ht="15.75">
      <c r="A62" s="28" t="s">
        <v>48</v>
      </c>
      <c r="B62" s="28"/>
      <c r="C62" s="29"/>
      <c r="D62" s="30">
        <f>SUM(D44:D58)</f>
        <v>1429</v>
      </c>
      <c r="E62" s="31">
        <f>SUM(E44:E61)</f>
        <v>116465353.84</v>
      </c>
      <c r="F62" s="31">
        <f>SUM(F44:F61)</f>
        <v>11900739.72</v>
      </c>
      <c r="G62" s="110">
        <f>1-(+F62/E62)</f>
        <v>0.8978173394265454</v>
      </c>
      <c r="H62" s="2"/>
    </row>
    <row r="63" spans="1:8" ht="15">
      <c r="A63" s="51"/>
      <c r="B63" s="51"/>
      <c r="C63" s="51"/>
      <c r="D63" s="52"/>
      <c r="E63" s="126"/>
      <c r="F63" s="53"/>
      <c r="G63" s="53"/>
      <c r="H63" s="2"/>
    </row>
    <row r="64" spans="1:8" ht="18">
      <c r="A64" s="54" t="s">
        <v>49</v>
      </c>
      <c r="B64" s="55"/>
      <c r="C64" s="55"/>
      <c r="D64" s="55"/>
      <c r="E64" s="55"/>
      <c r="F64" s="56">
        <f>F62+F39</f>
        <v>14006614.06</v>
      </c>
      <c r="G64" s="55"/>
      <c r="H64" s="2"/>
    </row>
    <row r="65" spans="1:8" ht="18">
      <c r="A65" s="54"/>
      <c r="B65" s="55"/>
      <c r="C65" s="55"/>
      <c r="D65" s="55"/>
      <c r="E65" s="55"/>
      <c r="F65" s="56"/>
      <c r="G65" s="55"/>
      <c r="H65" s="2"/>
    </row>
    <row r="66" spans="1:8" ht="15.75">
      <c r="A66" s="4" t="s">
        <v>51</v>
      </c>
      <c r="B66" s="59"/>
      <c r="C66" s="59"/>
      <c r="D66" s="59"/>
      <c r="E66" s="59"/>
      <c r="F66" s="60"/>
      <c r="G66" s="59"/>
      <c r="H66" s="2"/>
    </row>
    <row r="67" spans="1:8" ht="15.75">
      <c r="A67" s="4" t="s">
        <v>52</v>
      </c>
      <c r="B67" s="59"/>
      <c r="C67" s="59"/>
      <c r="D67" s="59"/>
      <c r="E67" s="59"/>
      <c r="F67" s="60"/>
      <c r="G67" s="59"/>
      <c r="H67" s="2"/>
    </row>
    <row r="68" spans="1:8" ht="15.75">
      <c r="A68" s="4"/>
      <c r="B68" s="59"/>
      <c r="C68" s="59"/>
      <c r="D68" s="59"/>
      <c r="E68" s="59"/>
      <c r="F68" s="60"/>
      <c r="G68" s="59"/>
      <c r="H68" s="2"/>
    </row>
    <row r="69" spans="1:8" ht="18">
      <c r="A69" s="61" t="s">
        <v>53</v>
      </c>
      <c r="B69" s="58"/>
      <c r="C69" s="58"/>
      <c r="D69" s="58"/>
      <c r="E69" s="58"/>
      <c r="F69" s="56"/>
      <c r="G69" s="58"/>
      <c r="H69" s="2"/>
    </row>
    <row r="70" spans="1:8" ht="18">
      <c r="A70" s="62"/>
      <c r="B70" s="58"/>
      <c r="C70" s="58"/>
      <c r="D70" s="58"/>
      <c r="E70" s="56"/>
      <c r="F70" s="2"/>
      <c r="G70" s="2"/>
      <c r="H70" s="2"/>
    </row>
    <row r="71" spans="1:8" ht="18">
      <c r="A71" s="62"/>
      <c r="B71" s="58"/>
      <c r="C71" s="58"/>
      <c r="D71" s="58"/>
      <c r="E71" s="63"/>
      <c r="F71" s="2"/>
      <c r="G71" s="2"/>
      <c r="H71" s="2"/>
    </row>
    <row r="72" spans="1:8" ht="18">
      <c r="A72" s="62"/>
      <c r="B72" s="58"/>
      <c r="C72" s="58"/>
      <c r="D72" s="58"/>
      <c r="E72" s="64"/>
      <c r="F72" s="2"/>
      <c r="G72" s="2"/>
      <c r="H72" s="2"/>
    </row>
    <row r="73" spans="1:8" ht="18">
      <c r="A73" s="62"/>
      <c r="B73" s="58"/>
      <c r="C73" s="58"/>
      <c r="D73" s="58"/>
      <c r="E73" s="65"/>
      <c r="F73" s="2"/>
      <c r="G73" s="2"/>
      <c r="H73" s="2"/>
    </row>
    <row r="74" spans="1:8" ht="18">
      <c r="A74" s="62"/>
      <c r="B74" s="58"/>
      <c r="C74" s="58"/>
      <c r="D74" s="58"/>
      <c r="E74" s="56"/>
      <c r="F74" s="2"/>
      <c r="G74" s="2"/>
      <c r="H74" s="2"/>
    </row>
    <row r="75" spans="1:8" ht="18">
      <c r="A75" s="62"/>
      <c r="B75" s="58"/>
      <c r="C75" s="58"/>
      <c r="D75" s="58"/>
      <c r="E75" s="56"/>
      <c r="F75" s="2"/>
      <c r="G75" s="2"/>
      <c r="H75" s="2"/>
    </row>
    <row r="76" spans="1:8" ht="18">
      <c r="A76" s="62"/>
      <c r="B76" s="58"/>
      <c r="C76" s="58"/>
      <c r="D76" s="58"/>
      <c r="E76" s="63"/>
      <c r="F76" s="2"/>
      <c r="G76" s="2"/>
      <c r="H76" s="2"/>
    </row>
    <row r="77" spans="1:8" ht="18">
      <c r="A77" s="62"/>
      <c r="B77" s="58"/>
      <c r="C77" s="58"/>
      <c r="D77" s="58"/>
      <c r="E77" s="64"/>
      <c r="F77" s="2"/>
      <c r="G77" s="2"/>
      <c r="H77" s="2"/>
    </row>
    <row r="78" spans="1:8" ht="18">
      <c r="A78" s="62"/>
      <c r="B78" s="58"/>
      <c r="C78" s="58"/>
      <c r="D78" s="58"/>
      <c r="E78" s="64"/>
      <c r="F78" s="2"/>
      <c r="G78" s="2"/>
      <c r="H78" s="2"/>
    </row>
    <row r="79" spans="1:8" ht="18">
      <c r="A79" s="62"/>
      <c r="B79" s="58"/>
      <c r="C79" s="58"/>
      <c r="D79" s="58"/>
      <c r="E79" s="64"/>
      <c r="F79" s="2"/>
      <c r="G79" s="2"/>
      <c r="H79" s="2"/>
    </row>
    <row r="80" spans="1:8" ht="18">
      <c r="A80" s="62"/>
      <c r="B80" s="58"/>
      <c r="C80" s="58"/>
      <c r="D80" s="58"/>
      <c r="E80" s="66"/>
      <c r="F80" s="2"/>
      <c r="G80" s="2"/>
      <c r="H80" s="2"/>
    </row>
    <row r="81" spans="1:8" ht="18">
      <c r="A81" s="62"/>
      <c r="B81" s="58"/>
      <c r="C81" s="58"/>
      <c r="D81" s="58"/>
      <c r="E81" s="58"/>
      <c r="F81" s="2"/>
      <c r="G81" s="2"/>
      <c r="H81" s="2"/>
    </row>
    <row r="82" spans="1:8" ht="15.75">
      <c r="A82" s="67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75" right="0.75" top="0.31" bottom="0.25" header="0.5" footer="0.5"/>
  <pageSetup horizontalDpi="600" verticalDpi="600" orientation="landscape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8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AUGUST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92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1" t="s">
        <v>10</v>
      </c>
      <c r="B9" s="13"/>
      <c r="C9" s="14"/>
      <c r="D9" s="15"/>
      <c r="E9" s="120"/>
      <c r="F9" s="16"/>
      <c r="G9" s="118"/>
      <c r="H9" s="18"/>
    </row>
    <row r="10" spans="1:8" ht="15.75">
      <c r="A10" s="111" t="s">
        <v>11</v>
      </c>
      <c r="B10" s="13"/>
      <c r="C10" s="14"/>
      <c r="D10" s="15">
        <v>3</v>
      </c>
      <c r="E10" s="120">
        <v>337189</v>
      </c>
      <c r="F10" s="16">
        <v>84948.5</v>
      </c>
      <c r="G10" s="118">
        <f>F10/E10</f>
        <v>0.2519314093876135</v>
      </c>
      <c r="H10" s="18"/>
    </row>
    <row r="11" spans="1:8" ht="15.75">
      <c r="A11" s="111" t="s">
        <v>81</v>
      </c>
      <c r="B11" s="13"/>
      <c r="C11" s="14"/>
      <c r="D11" s="15"/>
      <c r="E11" s="120"/>
      <c r="F11" s="16"/>
      <c r="G11" s="118"/>
      <c r="H11" s="18"/>
    </row>
    <row r="12" spans="1:8" ht="15.75">
      <c r="A12" s="111" t="s">
        <v>25</v>
      </c>
      <c r="B12" s="13"/>
      <c r="C12" s="14"/>
      <c r="D12" s="15"/>
      <c r="E12" s="120"/>
      <c r="F12" s="16"/>
      <c r="G12" s="118"/>
      <c r="H12" s="18"/>
    </row>
    <row r="13" spans="1:8" ht="15.75">
      <c r="A13" s="111" t="s">
        <v>82</v>
      </c>
      <c r="B13" s="13"/>
      <c r="C13" s="14"/>
      <c r="D13" s="15">
        <v>10</v>
      </c>
      <c r="E13" s="120">
        <v>1201792</v>
      </c>
      <c r="F13" s="16">
        <v>238158.5</v>
      </c>
      <c r="G13" s="118">
        <f aca="true" t="shared" si="0" ref="G13:G18">F13/E13</f>
        <v>0.19816948357120034</v>
      </c>
      <c r="H13" s="18"/>
    </row>
    <row r="14" spans="1:8" ht="15.75">
      <c r="A14" s="111" t="s">
        <v>142</v>
      </c>
      <c r="B14" s="13"/>
      <c r="C14" s="14"/>
      <c r="D14" s="15"/>
      <c r="E14" s="120"/>
      <c r="F14" s="16"/>
      <c r="G14" s="118"/>
      <c r="H14" s="18"/>
    </row>
    <row r="15" spans="1:8" ht="15.75">
      <c r="A15" s="111" t="s">
        <v>130</v>
      </c>
      <c r="B15" s="13"/>
      <c r="C15" s="14"/>
      <c r="D15" s="15">
        <v>1</v>
      </c>
      <c r="E15" s="120">
        <v>178943</v>
      </c>
      <c r="F15" s="16">
        <v>56348</v>
      </c>
      <c r="G15" s="118">
        <f t="shared" si="0"/>
        <v>0.31489356946066627</v>
      </c>
      <c r="H15" s="18"/>
    </row>
    <row r="16" spans="1:8" ht="15.75">
      <c r="A16" s="111" t="s">
        <v>140</v>
      </c>
      <c r="B16" s="13"/>
      <c r="C16" s="14"/>
      <c r="D16" s="15"/>
      <c r="E16" s="120"/>
      <c r="F16" s="16"/>
      <c r="G16" s="118"/>
      <c r="H16" s="18"/>
    </row>
    <row r="17" spans="1:8" ht="15.75">
      <c r="A17" s="111" t="s">
        <v>59</v>
      </c>
      <c r="B17" s="13"/>
      <c r="C17" s="14"/>
      <c r="D17" s="15"/>
      <c r="E17" s="120"/>
      <c r="F17" s="16"/>
      <c r="G17" s="118"/>
      <c r="H17" s="18"/>
    </row>
    <row r="18" spans="1:8" ht="15.75">
      <c r="A18" s="111" t="s">
        <v>14</v>
      </c>
      <c r="B18" s="13"/>
      <c r="C18" s="14"/>
      <c r="D18" s="15">
        <v>1</v>
      </c>
      <c r="E18" s="120">
        <v>444785</v>
      </c>
      <c r="F18" s="16">
        <v>108196.5</v>
      </c>
      <c r="G18" s="118">
        <f t="shared" si="0"/>
        <v>0.24325573029666017</v>
      </c>
      <c r="H18" s="18"/>
    </row>
    <row r="19" spans="1:8" ht="15.75">
      <c r="A19" s="111" t="s">
        <v>15</v>
      </c>
      <c r="B19" s="13"/>
      <c r="C19" s="14"/>
      <c r="D19" s="15"/>
      <c r="E19" s="120"/>
      <c r="F19" s="16"/>
      <c r="G19" s="118"/>
      <c r="H19" s="18"/>
    </row>
    <row r="20" spans="1:8" ht="15.75">
      <c r="A20" s="113" t="s">
        <v>144</v>
      </c>
      <c r="B20" s="13"/>
      <c r="C20" s="14"/>
      <c r="D20" s="15"/>
      <c r="E20" s="120"/>
      <c r="F20" s="16"/>
      <c r="G20" s="118"/>
      <c r="H20" s="18"/>
    </row>
    <row r="21" spans="1:8" ht="15.75">
      <c r="A21" s="111" t="s">
        <v>83</v>
      </c>
      <c r="B21" s="13"/>
      <c r="C21" s="14"/>
      <c r="D21" s="15"/>
      <c r="E21" s="120"/>
      <c r="F21" s="16"/>
      <c r="G21" s="118"/>
      <c r="H21" s="18"/>
    </row>
    <row r="22" spans="1:8" ht="15.75">
      <c r="A22" s="111" t="s">
        <v>113</v>
      </c>
      <c r="B22" s="13"/>
      <c r="C22" s="14"/>
      <c r="D22" s="15">
        <v>1</v>
      </c>
      <c r="E22" s="120">
        <v>222619</v>
      </c>
      <c r="F22" s="16">
        <v>48294</v>
      </c>
      <c r="G22" s="118">
        <f>F22/E22</f>
        <v>0.21693566137661205</v>
      </c>
      <c r="H22" s="18"/>
    </row>
    <row r="23" spans="1:8" ht="15.75">
      <c r="A23" s="111" t="s">
        <v>79</v>
      </c>
      <c r="B23" s="13"/>
      <c r="C23" s="14"/>
      <c r="D23" s="15">
        <v>1</v>
      </c>
      <c r="E23" s="120">
        <v>44962</v>
      </c>
      <c r="F23" s="16">
        <v>21419</v>
      </c>
      <c r="G23" s="118">
        <f>F23/E23</f>
        <v>0.4763800542680486</v>
      </c>
      <c r="H23" s="18"/>
    </row>
    <row r="24" spans="1:8" ht="15.75">
      <c r="A24" s="111" t="s">
        <v>84</v>
      </c>
      <c r="B24" s="13"/>
      <c r="C24" s="14"/>
      <c r="D24" s="15"/>
      <c r="E24" s="120"/>
      <c r="F24" s="16"/>
      <c r="G24" s="118"/>
      <c r="H24" s="18"/>
    </row>
    <row r="25" spans="1:8" ht="15.75">
      <c r="A25" s="112" t="s">
        <v>20</v>
      </c>
      <c r="B25" s="13"/>
      <c r="C25" s="14"/>
      <c r="D25" s="15">
        <v>1</v>
      </c>
      <c r="E25" s="120">
        <v>37886</v>
      </c>
      <c r="F25" s="16">
        <v>9664</v>
      </c>
      <c r="G25" s="118">
        <f>F25/E25</f>
        <v>0.2550810325713984</v>
      </c>
      <c r="H25" s="18"/>
    </row>
    <row r="26" spans="1:8" ht="15.75">
      <c r="A26" s="112" t="s">
        <v>21</v>
      </c>
      <c r="B26" s="13"/>
      <c r="C26" s="14"/>
      <c r="D26" s="15"/>
      <c r="E26" s="120"/>
      <c r="F26" s="16"/>
      <c r="G26" s="118"/>
      <c r="H26" s="18"/>
    </row>
    <row r="27" spans="1:8" ht="15.75">
      <c r="A27" s="113" t="s">
        <v>22</v>
      </c>
      <c r="B27" s="13"/>
      <c r="C27" s="14"/>
      <c r="D27" s="15"/>
      <c r="E27" s="16"/>
      <c r="F27" s="16"/>
      <c r="G27" s="118"/>
      <c r="H27" s="18"/>
    </row>
    <row r="28" spans="1:8" ht="15.75">
      <c r="A28" s="113" t="s">
        <v>23</v>
      </c>
      <c r="B28" s="13"/>
      <c r="C28" s="14"/>
      <c r="D28" s="15"/>
      <c r="E28" s="16"/>
      <c r="F28" s="16"/>
      <c r="G28" s="118"/>
      <c r="H28" s="18"/>
    </row>
    <row r="29" spans="1:8" ht="15.75">
      <c r="A29" s="113" t="s">
        <v>24</v>
      </c>
      <c r="B29" s="13"/>
      <c r="C29" s="14"/>
      <c r="D29" s="15"/>
      <c r="E29" s="16"/>
      <c r="F29" s="16"/>
      <c r="G29" s="118"/>
      <c r="H29" s="18"/>
    </row>
    <row r="30" spans="1:8" ht="15.75">
      <c r="A30" s="113" t="s">
        <v>121</v>
      </c>
      <c r="B30" s="13"/>
      <c r="C30" s="14"/>
      <c r="D30" s="15">
        <v>1</v>
      </c>
      <c r="E30" s="16">
        <v>177415</v>
      </c>
      <c r="F30" s="16">
        <v>44594.5</v>
      </c>
      <c r="G30" s="118">
        <f>F30/E30</f>
        <v>0.2513569878533382</v>
      </c>
      <c r="H30" s="18"/>
    </row>
    <row r="31" spans="1:8" ht="15.75">
      <c r="A31" s="113" t="s">
        <v>85</v>
      </c>
      <c r="B31" s="13"/>
      <c r="C31" s="14"/>
      <c r="D31" s="15"/>
      <c r="E31" s="16"/>
      <c r="F31" s="16"/>
      <c r="G31" s="118"/>
      <c r="H31" s="18"/>
    </row>
    <row r="32" spans="1:8" ht="15.75">
      <c r="A32" s="113" t="s">
        <v>136</v>
      </c>
      <c r="B32" s="13"/>
      <c r="C32" s="14"/>
      <c r="D32" s="15"/>
      <c r="E32" s="16"/>
      <c r="F32" s="16"/>
      <c r="G32" s="118"/>
      <c r="H32" s="18"/>
    </row>
    <row r="33" spans="1:8" ht="15.75">
      <c r="A33" s="113" t="s">
        <v>27</v>
      </c>
      <c r="B33" s="13"/>
      <c r="C33" s="14"/>
      <c r="D33" s="15"/>
      <c r="E33" s="16"/>
      <c r="F33" s="16"/>
      <c r="G33" s="118"/>
      <c r="H33" s="18"/>
    </row>
    <row r="34" spans="1:8" ht="15.75">
      <c r="A34" s="113" t="s">
        <v>86</v>
      </c>
      <c r="B34" s="13"/>
      <c r="C34" s="14"/>
      <c r="D34" s="15">
        <v>1</v>
      </c>
      <c r="E34" s="16">
        <v>219821</v>
      </c>
      <c r="F34" s="16">
        <v>44542</v>
      </c>
      <c r="G34" s="118">
        <f>F34/E34</f>
        <v>0.2026285022814017</v>
      </c>
      <c r="H34" s="18"/>
    </row>
    <row r="35" spans="1:8" ht="15">
      <c r="A35" s="20" t="s">
        <v>28</v>
      </c>
      <c r="B35" s="13"/>
      <c r="C35" s="14"/>
      <c r="D35" s="21"/>
      <c r="E35" s="69"/>
      <c r="F35" s="16"/>
      <c r="G35" s="119"/>
      <c r="H35" s="18"/>
    </row>
    <row r="36" spans="1:8" ht="15">
      <c r="A36" s="20" t="s">
        <v>47</v>
      </c>
      <c r="B36" s="13"/>
      <c r="C36" s="14"/>
      <c r="D36" s="21"/>
      <c r="E36" s="69"/>
      <c r="F36" s="16"/>
      <c r="G36" s="119"/>
      <c r="H36" s="18"/>
    </row>
    <row r="37" spans="1:8" ht="15">
      <c r="A37" s="20" t="s">
        <v>30</v>
      </c>
      <c r="B37" s="13"/>
      <c r="C37" s="14"/>
      <c r="D37" s="21"/>
      <c r="E37" s="69"/>
      <c r="F37" s="16"/>
      <c r="G37" s="119"/>
      <c r="H37" s="18"/>
    </row>
    <row r="38" spans="1:8" ht="15">
      <c r="A38" s="24"/>
      <c r="B38" s="25"/>
      <c r="C38" s="14"/>
      <c r="D38" s="21"/>
      <c r="E38" s="70"/>
      <c r="F38" s="70"/>
      <c r="G38" s="119"/>
      <c r="H38" s="18"/>
    </row>
    <row r="39" spans="1:8" ht="15.75">
      <c r="A39" s="27" t="s">
        <v>31</v>
      </c>
      <c r="B39" s="28"/>
      <c r="C39" s="29"/>
      <c r="D39" s="30">
        <f>SUM(D9:D38)</f>
        <v>20</v>
      </c>
      <c r="E39" s="31">
        <f>SUM(E9:E38)</f>
        <v>2865412</v>
      </c>
      <c r="F39" s="31">
        <f>SUM(F9:F38)</f>
        <v>656165</v>
      </c>
      <c r="G39" s="106">
        <f>F39/E39</f>
        <v>0.22899499269215037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32</v>
      </c>
      <c r="B41" s="38"/>
      <c r="C41" s="38"/>
      <c r="D41" s="39"/>
      <c r="E41" s="40"/>
      <c r="F41" s="41"/>
      <c r="G41" s="107"/>
      <c r="H41" s="2"/>
    </row>
    <row r="42" spans="1:8" ht="15.75">
      <c r="A42" s="42"/>
      <c r="B42" s="42"/>
      <c r="C42" s="42"/>
      <c r="D42" s="43"/>
      <c r="E42" s="39" t="s">
        <v>33</v>
      </c>
      <c r="F42" s="39" t="s">
        <v>33</v>
      </c>
      <c r="G42" s="108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34</v>
      </c>
      <c r="F43" s="41" t="s">
        <v>8</v>
      </c>
      <c r="G43" s="109" t="s">
        <v>35</v>
      </c>
      <c r="H43" s="2"/>
    </row>
    <row r="44" spans="1:8" ht="15.75">
      <c r="A44" s="45" t="s">
        <v>36</v>
      </c>
      <c r="B44" s="46"/>
      <c r="C44" s="14"/>
      <c r="D44" s="15">
        <v>26</v>
      </c>
      <c r="E44" s="16">
        <v>3140955.4</v>
      </c>
      <c r="F44" s="16">
        <v>214424.36</v>
      </c>
      <c r="G44" s="118">
        <f>1-(+F44/E44)</f>
        <v>0.931732758765056</v>
      </c>
      <c r="H44" s="18"/>
    </row>
    <row r="45" spans="1:8" ht="15.75">
      <c r="A45" s="45" t="s">
        <v>37</v>
      </c>
      <c r="B45" s="46"/>
      <c r="C45" s="14"/>
      <c r="D45" s="15"/>
      <c r="E45" s="16"/>
      <c r="F45" s="16"/>
      <c r="G45" s="118"/>
      <c r="H45" s="18"/>
    </row>
    <row r="46" spans="1:8" ht="15.75">
      <c r="A46" s="45" t="s">
        <v>38</v>
      </c>
      <c r="B46" s="46"/>
      <c r="C46" s="14"/>
      <c r="D46" s="15">
        <v>156</v>
      </c>
      <c r="E46" s="16">
        <v>11062124.75</v>
      </c>
      <c r="F46" s="16">
        <v>784901.83</v>
      </c>
      <c r="G46" s="118">
        <f aca="true" t="shared" si="1" ref="G46:G52">1-(+F46/E46)</f>
        <v>0.9290460153235932</v>
      </c>
      <c r="H46" s="18"/>
    </row>
    <row r="47" spans="1:8" ht="15.75">
      <c r="A47" s="45" t="s">
        <v>39</v>
      </c>
      <c r="B47" s="46"/>
      <c r="C47" s="14"/>
      <c r="D47" s="15">
        <v>31</v>
      </c>
      <c r="E47" s="16">
        <v>1768446</v>
      </c>
      <c r="F47" s="16">
        <v>189771.17</v>
      </c>
      <c r="G47" s="118">
        <f t="shared" si="1"/>
        <v>0.892690435557546</v>
      </c>
      <c r="H47" s="18"/>
    </row>
    <row r="48" spans="1:8" ht="15.75">
      <c r="A48" s="45" t="s">
        <v>40</v>
      </c>
      <c r="B48" s="46"/>
      <c r="C48" s="14"/>
      <c r="D48" s="15">
        <v>132</v>
      </c>
      <c r="E48" s="16">
        <v>8875092</v>
      </c>
      <c r="F48" s="16">
        <v>789342.46</v>
      </c>
      <c r="G48" s="118">
        <f t="shared" si="1"/>
        <v>0.9110609264670158</v>
      </c>
      <c r="H48" s="18"/>
    </row>
    <row r="49" spans="1:8" ht="15.75">
      <c r="A49" s="45" t="s">
        <v>41</v>
      </c>
      <c r="B49" s="46"/>
      <c r="C49" s="14"/>
      <c r="D49" s="15">
        <v>6</v>
      </c>
      <c r="E49" s="16">
        <v>1288656</v>
      </c>
      <c r="F49" s="16">
        <v>79587</v>
      </c>
      <c r="G49" s="118">
        <f t="shared" si="1"/>
        <v>0.9382403061794614</v>
      </c>
      <c r="H49" s="18"/>
    </row>
    <row r="50" spans="1:8" ht="15.75">
      <c r="A50" s="45" t="s">
        <v>42</v>
      </c>
      <c r="B50" s="46"/>
      <c r="C50" s="14"/>
      <c r="D50" s="15">
        <v>6</v>
      </c>
      <c r="E50" s="16">
        <v>847765</v>
      </c>
      <c r="F50" s="16">
        <v>44455</v>
      </c>
      <c r="G50" s="118">
        <f t="shared" si="1"/>
        <v>0.9475621192193592</v>
      </c>
      <c r="H50" s="18"/>
    </row>
    <row r="51" spans="1:8" ht="15.75">
      <c r="A51" s="45" t="s">
        <v>43</v>
      </c>
      <c r="B51" s="46"/>
      <c r="C51" s="14"/>
      <c r="D51" s="15">
        <v>1</v>
      </c>
      <c r="E51" s="16">
        <v>203140</v>
      </c>
      <c r="F51" s="16">
        <v>12890</v>
      </c>
      <c r="G51" s="118">
        <f t="shared" si="1"/>
        <v>0.9365462242788225</v>
      </c>
      <c r="H51" s="18"/>
    </row>
    <row r="52" spans="1:8" ht="15.75">
      <c r="A52" s="77" t="s">
        <v>44</v>
      </c>
      <c r="B52" s="46"/>
      <c r="C52" s="14"/>
      <c r="D52" s="15">
        <v>1</v>
      </c>
      <c r="E52" s="16">
        <v>986300</v>
      </c>
      <c r="F52" s="16">
        <v>72200</v>
      </c>
      <c r="G52" s="118">
        <f t="shared" si="1"/>
        <v>0.9267971205515563</v>
      </c>
      <c r="H52" s="18"/>
    </row>
    <row r="53" spans="1:8" ht="15.75">
      <c r="A53" s="78" t="s">
        <v>64</v>
      </c>
      <c r="B53" s="46"/>
      <c r="C53" s="14"/>
      <c r="D53" s="15"/>
      <c r="E53" s="16"/>
      <c r="F53" s="16"/>
      <c r="G53" s="118"/>
      <c r="H53" s="18"/>
    </row>
    <row r="54" spans="1:8" ht="15.75">
      <c r="A54" s="45" t="s">
        <v>114</v>
      </c>
      <c r="B54" s="46"/>
      <c r="C54" s="14"/>
      <c r="D54" s="15">
        <v>535</v>
      </c>
      <c r="E54" s="16">
        <v>35623632.45</v>
      </c>
      <c r="F54" s="16">
        <v>4254864.44</v>
      </c>
      <c r="G54" s="118">
        <f>1-(+F54/E54)</f>
        <v>0.8805606237384138</v>
      </c>
      <c r="H54" s="18"/>
    </row>
    <row r="55" spans="1:8" ht="15.75">
      <c r="A55" s="125" t="s">
        <v>115</v>
      </c>
      <c r="B55" s="48"/>
      <c r="C55" s="14"/>
      <c r="D55" s="15"/>
      <c r="E55" s="16"/>
      <c r="F55" s="16"/>
      <c r="G55" s="118"/>
      <c r="H55" s="18"/>
    </row>
    <row r="56" spans="1:8" ht="15">
      <c r="A56" s="20" t="s">
        <v>45</v>
      </c>
      <c r="B56" s="48"/>
      <c r="C56" s="14"/>
      <c r="D56" s="21"/>
      <c r="E56" s="70"/>
      <c r="F56" s="16"/>
      <c r="G56" s="119"/>
      <c r="H56" s="18"/>
    </row>
    <row r="57" spans="1:8" ht="15">
      <c r="A57" s="20" t="s">
        <v>46</v>
      </c>
      <c r="B57" s="46"/>
      <c r="C57" s="14"/>
      <c r="D57" s="21"/>
      <c r="E57" s="70"/>
      <c r="F57" s="16"/>
      <c r="G57" s="119"/>
      <c r="H57" s="18"/>
    </row>
    <row r="58" spans="1:8" ht="15">
      <c r="A58" s="20" t="s">
        <v>47</v>
      </c>
      <c r="B58" s="46"/>
      <c r="C58" s="14"/>
      <c r="D58" s="21"/>
      <c r="E58" s="69"/>
      <c r="F58" s="16"/>
      <c r="G58" s="119"/>
      <c r="H58" s="18"/>
    </row>
    <row r="59" spans="1:8" ht="15">
      <c r="A59" s="20" t="s">
        <v>30</v>
      </c>
      <c r="B59" s="46"/>
      <c r="C59" s="29"/>
      <c r="D59" s="21"/>
      <c r="E59" s="69"/>
      <c r="F59" s="16"/>
      <c r="G59" s="119"/>
      <c r="H59" s="18"/>
    </row>
    <row r="60" spans="1:8" ht="15.75">
      <c r="A60" s="50"/>
      <c r="B60" s="25"/>
      <c r="C60" s="51"/>
      <c r="D60" s="21"/>
      <c r="E60" s="26"/>
      <c r="F60" s="26"/>
      <c r="G60" s="119"/>
      <c r="H60" s="2"/>
    </row>
    <row r="61" spans="1:8" ht="18">
      <c r="A61" s="28" t="s">
        <v>48</v>
      </c>
      <c r="B61" s="28"/>
      <c r="C61" s="55"/>
      <c r="D61" s="30">
        <f>SUM(D44:D57)</f>
        <v>894</v>
      </c>
      <c r="E61" s="31">
        <f>SUM(E44:E60)</f>
        <v>63796111.6</v>
      </c>
      <c r="F61" s="31">
        <f>SUM(F44:F60)</f>
        <v>6442436.26</v>
      </c>
      <c r="G61" s="110">
        <f>1-(+F61/E61)</f>
        <v>0.899015220545197</v>
      </c>
      <c r="H61" s="2"/>
    </row>
    <row r="62" spans="1:8" ht="18">
      <c r="A62" s="57"/>
      <c r="B62" s="58"/>
      <c r="C62" s="58"/>
      <c r="D62" s="52"/>
      <c r="E62" s="126"/>
      <c r="F62" s="53"/>
      <c r="G62" s="53"/>
      <c r="H62" s="2"/>
    </row>
    <row r="63" spans="1:8" ht="18">
      <c r="A63" s="54" t="s">
        <v>49</v>
      </c>
      <c r="B63" s="59"/>
      <c r="C63" s="59"/>
      <c r="D63" s="55"/>
      <c r="E63" s="55"/>
      <c r="F63" s="56">
        <f>F61+F39</f>
        <v>7098601.26</v>
      </c>
      <c r="G63" s="55"/>
      <c r="H63" s="2"/>
    </row>
    <row r="64" spans="1:8" ht="18">
      <c r="A64" s="54"/>
      <c r="B64" s="59"/>
      <c r="C64" s="59"/>
      <c r="D64" s="55"/>
      <c r="E64" s="55"/>
      <c r="F64" s="60"/>
      <c r="G64" s="59"/>
      <c r="H64" s="2"/>
    </row>
    <row r="65" spans="1:8" ht="15.75">
      <c r="A65" s="4" t="s">
        <v>51</v>
      </c>
      <c r="B65" s="59"/>
      <c r="C65" s="59"/>
      <c r="D65" s="59"/>
      <c r="E65" s="59"/>
      <c r="F65" s="60"/>
      <c r="G65" s="59"/>
      <c r="H65" s="2"/>
    </row>
    <row r="66" spans="1:8" ht="15.75">
      <c r="A66" s="4" t="s">
        <v>52</v>
      </c>
      <c r="B66" s="59"/>
      <c r="C66" s="59"/>
      <c r="D66" s="59"/>
      <c r="E66" s="59"/>
      <c r="F66" s="60"/>
      <c r="G66" s="59"/>
      <c r="H66" s="2"/>
    </row>
    <row r="67" spans="1:8" ht="18">
      <c r="A67" s="4"/>
      <c r="B67" s="58"/>
      <c r="C67" s="58"/>
      <c r="D67" s="58"/>
      <c r="E67" s="58"/>
      <c r="F67" s="56"/>
      <c r="G67" s="58"/>
      <c r="H67" s="2"/>
    </row>
    <row r="68" ht="15">
      <c r="A68" s="61" t="s">
        <v>53</v>
      </c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8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AUGUST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93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1" t="s">
        <v>10</v>
      </c>
      <c r="B9" s="13"/>
      <c r="C9" s="14"/>
      <c r="D9" s="15"/>
      <c r="E9" s="16"/>
      <c r="F9" s="16"/>
      <c r="G9" s="17"/>
      <c r="H9" s="18"/>
    </row>
    <row r="10" spans="1:8" ht="15.75">
      <c r="A10" s="111" t="s">
        <v>11</v>
      </c>
      <c r="B10" s="13"/>
      <c r="C10" s="14"/>
      <c r="D10" s="15"/>
      <c r="E10" s="16"/>
      <c r="F10" s="16"/>
      <c r="G10" s="17"/>
      <c r="H10" s="18"/>
    </row>
    <row r="11" spans="1:8" ht="15.75">
      <c r="A11" s="111" t="s">
        <v>77</v>
      </c>
      <c r="B11" s="13"/>
      <c r="C11" s="14"/>
      <c r="D11" s="15"/>
      <c r="E11" s="16"/>
      <c r="F11" s="16"/>
      <c r="G11" s="17"/>
      <c r="H11" s="18"/>
    </row>
    <row r="12" spans="1:8" ht="15.75">
      <c r="A12" s="111" t="s">
        <v>12</v>
      </c>
      <c r="B12" s="13"/>
      <c r="C12" s="14"/>
      <c r="D12" s="15"/>
      <c r="E12" s="16"/>
      <c r="F12" s="16"/>
      <c r="G12" s="17"/>
      <c r="H12" s="18"/>
    </row>
    <row r="13" spans="1:8" ht="15.75">
      <c r="A13" s="111" t="s">
        <v>133</v>
      </c>
      <c r="B13" s="13"/>
      <c r="C13" s="14"/>
      <c r="D13" s="15"/>
      <c r="E13" s="16"/>
      <c r="F13" s="16"/>
      <c r="G13" s="17"/>
      <c r="H13" s="18"/>
    </row>
    <row r="14" spans="1:8" ht="15.75">
      <c r="A14" s="111" t="s">
        <v>112</v>
      </c>
      <c r="B14" s="13"/>
      <c r="C14" s="14"/>
      <c r="D14" s="15"/>
      <c r="E14" s="16"/>
      <c r="F14" s="16"/>
      <c r="G14" s="17"/>
      <c r="H14" s="18"/>
    </row>
    <row r="15" spans="1:8" ht="15.75">
      <c r="A15" s="111" t="s">
        <v>61</v>
      </c>
      <c r="B15" s="13"/>
      <c r="C15" s="14"/>
      <c r="D15" s="15"/>
      <c r="E15" s="16"/>
      <c r="F15" s="16"/>
      <c r="G15" s="17"/>
      <c r="H15" s="18"/>
    </row>
    <row r="16" spans="1:8" ht="15.75">
      <c r="A16" s="111" t="s">
        <v>78</v>
      </c>
      <c r="B16" s="13"/>
      <c r="C16" s="14"/>
      <c r="D16" s="15"/>
      <c r="E16" s="16"/>
      <c r="F16" s="16"/>
      <c r="G16" s="17"/>
      <c r="H16" s="18"/>
    </row>
    <row r="17" spans="1:8" ht="15.75">
      <c r="A17" s="111" t="s">
        <v>25</v>
      </c>
      <c r="B17" s="13"/>
      <c r="C17" s="14"/>
      <c r="D17" s="15">
        <v>1</v>
      </c>
      <c r="E17" s="16">
        <v>93587</v>
      </c>
      <c r="F17" s="16">
        <v>37858.5</v>
      </c>
      <c r="G17" s="17">
        <f>F17/E17</f>
        <v>0.4045273381986814</v>
      </c>
      <c r="H17" s="18"/>
    </row>
    <row r="18" spans="1:8" ht="15.75">
      <c r="A18" s="111" t="s">
        <v>14</v>
      </c>
      <c r="B18" s="13"/>
      <c r="C18" s="14"/>
      <c r="D18" s="15">
        <v>2</v>
      </c>
      <c r="E18" s="16">
        <v>214824</v>
      </c>
      <c r="F18" s="16">
        <v>60224</v>
      </c>
      <c r="G18" s="17">
        <f>F18/E18</f>
        <v>0.28034111644881393</v>
      </c>
      <c r="H18" s="18"/>
    </row>
    <row r="19" spans="1:8" ht="15.75">
      <c r="A19" s="111" t="s">
        <v>15</v>
      </c>
      <c r="B19" s="13"/>
      <c r="C19" s="14"/>
      <c r="D19" s="15"/>
      <c r="E19" s="16"/>
      <c r="F19" s="16"/>
      <c r="G19" s="17"/>
      <c r="H19" s="18"/>
    </row>
    <row r="20" spans="1:8" ht="15.75">
      <c r="A20" s="111" t="s">
        <v>16</v>
      </c>
      <c r="B20" s="13"/>
      <c r="C20" s="14"/>
      <c r="D20" s="15"/>
      <c r="E20" s="16"/>
      <c r="F20" s="16"/>
      <c r="G20" s="17"/>
      <c r="H20" s="18"/>
    </row>
    <row r="21" spans="1:8" ht="15.75">
      <c r="A21" s="111" t="s">
        <v>79</v>
      </c>
      <c r="B21" s="13"/>
      <c r="C21" s="14"/>
      <c r="D21" s="15"/>
      <c r="E21" s="16"/>
      <c r="F21" s="16"/>
      <c r="G21" s="17"/>
      <c r="H21" s="18"/>
    </row>
    <row r="22" spans="1:8" ht="15.75">
      <c r="A22" s="111" t="s">
        <v>17</v>
      </c>
      <c r="B22" s="13"/>
      <c r="C22" s="14"/>
      <c r="D22" s="15"/>
      <c r="E22" s="16"/>
      <c r="F22" s="16"/>
      <c r="G22" s="17"/>
      <c r="H22" s="18"/>
    </row>
    <row r="23" spans="1:8" ht="15.75">
      <c r="A23" s="111" t="s">
        <v>18</v>
      </c>
      <c r="B23" s="13"/>
      <c r="C23" s="14"/>
      <c r="D23" s="15"/>
      <c r="E23" s="16"/>
      <c r="F23" s="16"/>
      <c r="G23" s="17"/>
      <c r="H23" s="18"/>
    </row>
    <row r="24" spans="1:8" ht="15.75">
      <c r="A24" s="111" t="s">
        <v>19</v>
      </c>
      <c r="B24" s="13"/>
      <c r="C24" s="14"/>
      <c r="D24" s="15"/>
      <c r="E24" s="16"/>
      <c r="F24" s="16"/>
      <c r="G24" s="17"/>
      <c r="H24" s="18"/>
    </row>
    <row r="25" spans="1:8" ht="15.75">
      <c r="A25" s="112" t="s">
        <v>20</v>
      </c>
      <c r="B25" s="13"/>
      <c r="C25" s="14"/>
      <c r="D25" s="15"/>
      <c r="E25" s="16"/>
      <c r="F25" s="16"/>
      <c r="G25" s="17"/>
      <c r="H25" s="18"/>
    </row>
    <row r="26" spans="1:8" ht="15.75">
      <c r="A26" s="112" t="s">
        <v>21</v>
      </c>
      <c r="B26" s="13"/>
      <c r="C26" s="14"/>
      <c r="D26" s="15"/>
      <c r="E26" s="16"/>
      <c r="F26" s="16"/>
      <c r="G26" s="17"/>
      <c r="H26" s="18"/>
    </row>
    <row r="27" spans="1:8" ht="15.75">
      <c r="A27" s="113" t="s">
        <v>22</v>
      </c>
      <c r="B27" s="13"/>
      <c r="C27" s="14"/>
      <c r="D27" s="15"/>
      <c r="E27" s="16"/>
      <c r="F27" s="16"/>
      <c r="G27" s="17"/>
      <c r="H27" s="18"/>
    </row>
    <row r="28" spans="1:8" ht="15.75">
      <c r="A28" s="113" t="s">
        <v>23</v>
      </c>
      <c r="B28" s="13"/>
      <c r="C28" s="14"/>
      <c r="D28" s="15"/>
      <c r="E28" s="16"/>
      <c r="F28" s="16"/>
      <c r="G28" s="17"/>
      <c r="H28" s="18"/>
    </row>
    <row r="29" spans="1:8" ht="15.75">
      <c r="A29" s="113" t="s">
        <v>24</v>
      </c>
      <c r="B29" s="13"/>
      <c r="C29" s="14"/>
      <c r="D29" s="15"/>
      <c r="E29" s="16"/>
      <c r="F29" s="16"/>
      <c r="G29" s="17"/>
      <c r="H29" s="18"/>
    </row>
    <row r="30" spans="1:8" ht="15.75">
      <c r="A30" s="113" t="s">
        <v>129</v>
      </c>
      <c r="B30" s="13"/>
      <c r="C30" s="14"/>
      <c r="D30" s="15"/>
      <c r="E30" s="16"/>
      <c r="F30" s="16"/>
      <c r="G30" s="17"/>
      <c r="H30" s="18"/>
    </row>
    <row r="31" spans="1:8" ht="15.75">
      <c r="A31" s="113" t="s">
        <v>27</v>
      </c>
      <c r="B31" s="13"/>
      <c r="C31" s="14"/>
      <c r="D31" s="15">
        <v>1</v>
      </c>
      <c r="E31" s="16">
        <v>31685</v>
      </c>
      <c r="F31" s="16">
        <v>13813</v>
      </c>
      <c r="G31" s="17">
        <f>F31/E31</f>
        <v>0.4359476092788386</v>
      </c>
      <c r="H31" s="18"/>
    </row>
    <row r="32" spans="1:8" ht="15.75">
      <c r="A32" s="113" t="s">
        <v>57</v>
      </c>
      <c r="B32" s="13"/>
      <c r="C32" s="14"/>
      <c r="D32" s="15">
        <v>1</v>
      </c>
      <c r="E32" s="16">
        <v>119639</v>
      </c>
      <c r="F32" s="16">
        <v>23812.5</v>
      </c>
      <c r="G32" s="17">
        <f>F32/E32</f>
        <v>0.1990362674378756</v>
      </c>
      <c r="H32" s="18"/>
    </row>
    <row r="33" spans="1:8" ht="15.75">
      <c r="A33" s="113" t="s">
        <v>138</v>
      </c>
      <c r="B33" s="13"/>
      <c r="C33" s="14"/>
      <c r="D33" s="15">
        <v>2</v>
      </c>
      <c r="E33" s="16">
        <v>285269</v>
      </c>
      <c r="F33" s="16">
        <v>79705.5</v>
      </c>
      <c r="G33" s="17">
        <f>F33/E33</f>
        <v>0.279404702228423</v>
      </c>
      <c r="H33" s="18"/>
    </row>
    <row r="34" spans="1:8" ht="15.75">
      <c r="A34" s="113" t="s">
        <v>135</v>
      </c>
      <c r="B34" s="13"/>
      <c r="C34" s="14"/>
      <c r="D34" s="15">
        <v>3</v>
      </c>
      <c r="E34" s="16">
        <v>50366</v>
      </c>
      <c r="F34" s="16">
        <v>1940</v>
      </c>
      <c r="G34" s="17">
        <f>F34/E34</f>
        <v>0.03851804788944923</v>
      </c>
      <c r="H34" s="18"/>
    </row>
    <row r="35" spans="1:8" ht="15">
      <c r="A35" s="20" t="s">
        <v>28</v>
      </c>
      <c r="B35" s="13"/>
      <c r="C35" s="14"/>
      <c r="D35" s="21"/>
      <c r="E35" s="69"/>
      <c r="F35" s="16"/>
      <c r="G35" s="23"/>
      <c r="H35" s="18"/>
    </row>
    <row r="36" spans="1:8" ht="15">
      <c r="A36" s="20" t="s">
        <v>47</v>
      </c>
      <c r="B36" s="13"/>
      <c r="C36" s="14"/>
      <c r="D36" s="21"/>
      <c r="E36" s="69"/>
      <c r="F36" s="16"/>
      <c r="G36" s="23"/>
      <c r="H36" s="18"/>
    </row>
    <row r="37" spans="1:8" ht="15">
      <c r="A37" s="20" t="s">
        <v>30</v>
      </c>
      <c r="B37" s="13"/>
      <c r="C37" s="14"/>
      <c r="D37" s="21"/>
      <c r="E37" s="69"/>
      <c r="F37" s="16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31</v>
      </c>
      <c r="B39" s="28"/>
      <c r="C39" s="29"/>
      <c r="D39" s="30">
        <f>SUM(D9:D38)</f>
        <v>10</v>
      </c>
      <c r="E39" s="31">
        <f>SUM(E9:E38)</f>
        <v>795370</v>
      </c>
      <c r="F39" s="31">
        <f>SUM(F9:F38)</f>
        <v>217353.5</v>
      </c>
      <c r="G39" s="32">
        <f>F39/E39</f>
        <v>0.27327344506330387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32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33</v>
      </c>
      <c r="F42" s="39" t="s">
        <v>33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34</v>
      </c>
      <c r="F43" s="41" t="s">
        <v>8</v>
      </c>
      <c r="G43" s="41" t="s">
        <v>35</v>
      </c>
      <c r="H43" s="2"/>
    </row>
    <row r="44" spans="1:8" ht="15.75">
      <c r="A44" s="45" t="s">
        <v>36</v>
      </c>
      <c r="B44" s="46"/>
      <c r="C44" s="14"/>
      <c r="D44" s="15">
        <v>38</v>
      </c>
      <c r="E44" s="16">
        <v>3363207.75</v>
      </c>
      <c r="F44" s="16">
        <v>200840.85</v>
      </c>
      <c r="G44" s="17">
        <f>1-(+F44/E44)</f>
        <v>0.940282948622487</v>
      </c>
      <c r="H44" s="18"/>
    </row>
    <row r="45" spans="1:8" ht="15.75">
      <c r="A45" s="45" t="s">
        <v>37</v>
      </c>
      <c r="B45" s="46"/>
      <c r="C45" s="14"/>
      <c r="D45" s="15"/>
      <c r="E45" s="16"/>
      <c r="F45" s="16"/>
      <c r="G45" s="17"/>
      <c r="H45" s="18"/>
    </row>
    <row r="46" spans="1:8" ht="15.75">
      <c r="A46" s="45" t="s">
        <v>38</v>
      </c>
      <c r="B46" s="46"/>
      <c r="C46" s="14"/>
      <c r="D46" s="15">
        <v>46</v>
      </c>
      <c r="E46" s="16">
        <v>2884754.25</v>
      </c>
      <c r="F46" s="16">
        <v>255016.68</v>
      </c>
      <c r="G46" s="17">
        <f>1-(+F46/E46)</f>
        <v>0.9115984732494977</v>
      </c>
      <c r="H46" s="18"/>
    </row>
    <row r="47" spans="1:8" ht="15.75">
      <c r="A47" s="45" t="s">
        <v>39</v>
      </c>
      <c r="B47" s="46"/>
      <c r="C47" s="14"/>
      <c r="D47" s="15"/>
      <c r="E47" s="16"/>
      <c r="F47" s="16"/>
      <c r="G47" s="17"/>
      <c r="H47" s="18"/>
    </row>
    <row r="48" spans="1:8" ht="15.75">
      <c r="A48" s="45" t="s">
        <v>40</v>
      </c>
      <c r="B48" s="46"/>
      <c r="C48" s="14"/>
      <c r="D48" s="15">
        <v>32</v>
      </c>
      <c r="E48" s="16">
        <v>3607245.34</v>
      </c>
      <c r="F48" s="16">
        <v>301593.6</v>
      </c>
      <c r="G48" s="17">
        <f>1-(+F48/E48)</f>
        <v>0.9163922684560181</v>
      </c>
      <c r="H48" s="18"/>
    </row>
    <row r="49" spans="1:8" ht="15.75">
      <c r="A49" s="45" t="s">
        <v>41</v>
      </c>
      <c r="B49" s="46"/>
      <c r="C49" s="14"/>
      <c r="D49" s="15"/>
      <c r="E49" s="16"/>
      <c r="F49" s="16"/>
      <c r="G49" s="17"/>
      <c r="H49" s="18"/>
    </row>
    <row r="50" spans="1:8" ht="15.75">
      <c r="A50" s="45" t="s">
        <v>42</v>
      </c>
      <c r="B50" s="46"/>
      <c r="C50" s="14"/>
      <c r="D50" s="15">
        <v>4</v>
      </c>
      <c r="E50" s="16">
        <v>266835</v>
      </c>
      <c r="F50" s="16">
        <v>6455</v>
      </c>
      <c r="G50" s="17">
        <f>1-(+F50/E50)</f>
        <v>0.9758090205557741</v>
      </c>
      <c r="H50" s="18"/>
    </row>
    <row r="51" spans="1:8" ht="15.75">
      <c r="A51" s="45" t="s">
        <v>43</v>
      </c>
      <c r="B51" s="46"/>
      <c r="C51" s="14"/>
      <c r="D51" s="15"/>
      <c r="E51" s="16"/>
      <c r="F51" s="16"/>
      <c r="G51" s="17"/>
      <c r="H51" s="18"/>
    </row>
    <row r="52" spans="1:8" ht="15.75">
      <c r="A52" s="45" t="s">
        <v>44</v>
      </c>
      <c r="B52" s="46"/>
      <c r="C52" s="14"/>
      <c r="D52" s="15"/>
      <c r="E52" s="16"/>
      <c r="F52" s="16"/>
      <c r="G52" s="17"/>
      <c r="H52" s="18"/>
    </row>
    <row r="53" spans="1:8" ht="15.75">
      <c r="A53" s="45" t="s">
        <v>65</v>
      </c>
      <c r="B53" s="48"/>
      <c r="C53" s="14"/>
      <c r="D53" s="122">
        <v>325</v>
      </c>
      <c r="E53" s="123">
        <v>21565901.8</v>
      </c>
      <c r="F53" s="123">
        <v>2657934.46</v>
      </c>
      <c r="G53" s="17">
        <f>1-(+F53/E53)</f>
        <v>0.8767529183500223</v>
      </c>
      <c r="H53" s="18"/>
    </row>
    <row r="54" spans="1:8" ht="15.75">
      <c r="A54" s="45" t="s">
        <v>66</v>
      </c>
      <c r="B54" s="48"/>
      <c r="C54" s="14"/>
      <c r="D54" s="15"/>
      <c r="E54" s="16"/>
      <c r="F54" s="16"/>
      <c r="G54" s="17"/>
      <c r="H54" s="18"/>
    </row>
    <row r="55" spans="1:8" ht="15">
      <c r="A55" s="20" t="s">
        <v>45</v>
      </c>
      <c r="B55" s="48"/>
      <c r="C55" s="14"/>
      <c r="D55" s="21"/>
      <c r="E55" s="70"/>
      <c r="F55" s="16"/>
      <c r="G55" s="23"/>
      <c r="H55" s="18"/>
    </row>
    <row r="56" spans="1:8" ht="15">
      <c r="A56" s="20" t="s">
        <v>46</v>
      </c>
      <c r="B56" s="46"/>
      <c r="C56" s="14"/>
      <c r="D56" s="21"/>
      <c r="E56" s="70"/>
      <c r="F56" s="16"/>
      <c r="G56" s="23"/>
      <c r="H56" s="18"/>
    </row>
    <row r="57" spans="1:8" ht="15">
      <c r="A57" s="20" t="s">
        <v>47</v>
      </c>
      <c r="B57" s="46"/>
      <c r="C57" s="14"/>
      <c r="D57" s="21"/>
      <c r="E57" s="69"/>
      <c r="F57" s="16"/>
      <c r="G57" s="23"/>
      <c r="H57" s="18"/>
    </row>
    <row r="58" spans="1:8" ht="15">
      <c r="A58" s="20" t="s">
        <v>30</v>
      </c>
      <c r="B58" s="46"/>
      <c r="C58" s="14"/>
      <c r="D58" s="21"/>
      <c r="E58" s="69"/>
      <c r="F58" s="16"/>
      <c r="G58" s="23"/>
      <c r="H58" s="18"/>
    </row>
    <row r="59" spans="1:8" ht="15.75">
      <c r="A59" s="50"/>
      <c r="B59" s="25"/>
      <c r="C59" s="14"/>
      <c r="D59" s="21"/>
      <c r="E59" s="71"/>
      <c r="F59" s="26"/>
      <c r="G59" s="23"/>
      <c r="H59" s="18"/>
    </row>
    <row r="60" spans="1:8" ht="15.75">
      <c r="A60" s="28" t="s">
        <v>48</v>
      </c>
      <c r="B60" s="28"/>
      <c r="C60" s="29"/>
      <c r="D60" s="30">
        <f>SUM(D44:D56)</f>
        <v>445</v>
      </c>
      <c r="E60" s="31">
        <f>SUM(E44:E59)</f>
        <v>31687944.14</v>
      </c>
      <c r="F60" s="31">
        <f>SUM(F44:F59)</f>
        <v>3421840.59</v>
      </c>
      <c r="G60" s="32">
        <f>1-(F60/E60)</f>
        <v>0.8920144337896451</v>
      </c>
      <c r="H60" s="18"/>
    </row>
    <row r="61" spans="1:8" ht="15">
      <c r="A61" s="51"/>
      <c r="B61" s="51"/>
      <c r="C61" s="72"/>
      <c r="D61" s="73"/>
      <c r="E61" s="126"/>
      <c r="F61" s="53"/>
      <c r="G61" s="53"/>
      <c r="H61" s="2"/>
    </row>
    <row r="62" spans="1:8" ht="18">
      <c r="A62" s="54" t="s">
        <v>49</v>
      </c>
      <c r="B62" s="55"/>
      <c r="C62" s="58"/>
      <c r="D62" s="74"/>
      <c r="E62" s="55"/>
      <c r="F62" s="56">
        <f>F60+F39</f>
        <v>3639194.09</v>
      </c>
      <c r="G62" s="55"/>
      <c r="H62" s="2"/>
    </row>
    <row r="63" spans="1:8" ht="18">
      <c r="A63" s="57"/>
      <c r="B63" s="58"/>
      <c r="C63" s="58"/>
      <c r="D63" s="75"/>
      <c r="E63" s="58"/>
      <c r="F63" s="56"/>
      <c r="G63" s="58"/>
      <c r="H63" s="2"/>
    </row>
    <row r="64" spans="1:8" ht="15.75">
      <c r="A64" s="4" t="s">
        <v>50</v>
      </c>
      <c r="B64" s="59"/>
      <c r="C64" s="59"/>
      <c r="D64" s="59"/>
      <c r="E64" s="59"/>
      <c r="F64" s="60"/>
      <c r="G64" s="59"/>
      <c r="H64" s="2"/>
    </row>
    <row r="65" spans="1:8" ht="15.75">
      <c r="A65" s="4" t="s">
        <v>51</v>
      </c>
      <c r="B65" s="59"/>
      <c r="C65" s="59"/>
      <c r="D65" s="59"/>
      <c r="E65" s="59"/>
      <c r="F65" s="60"/>
      <c r="G65" s="59"/>
      <c r="H65" s="2"/>
    </row>
    <row r="66" spans="1:8" ht="15.75">
      <c r="A66" s="4" t="s">
        <v>52</v>
      </c>
      <c r="B66" s="59"/>
      <c r="C66" s="59"/>
      <c r="D66" s="59"/>
      <c r="E66" s="59"/>
      <c r="F66" s="60"/>
      <c r="G66" s="59"/>
      <c r="H66" s="2"/>
    </row>
    <row r="67" spans="1:8" ht="15.75">
      <c r="A67" s="4"/>
      <c r="B67" s="59"/>
      <c r="C67" s="59"/>
      <c r="D67" s="59"/>
      <c r="E67" s="59"/>
      <c r="F67" s="60"/>
      <c r="G67" s="59"/>
      <c r="H67" s="2"/>
    </row>
    <row r="68" spans="1:8" ht="18">
      <c r="A68" s="61" t="s">
        <v>53</v>
      </c>
      <c r="B68" s="58"/>
      <c r="C68" s="58"/>
      <c r="D68" s="58"/>
      <c r="E68" s="58"/>
      <c r="F68" s="56"/>
      <c r="G68" s="58"/>
      <c r="H68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0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81" customWidth="1"/>
    <col min="2" max="2" width="15.6640625" style="81" customWidth="1"/>
    <col min="3" max="3" width="3.6640625" style="81" customWidth="1"/>
    <col min="4" max="4" width="6.6640625" style="81" customWidth="1"/>
    <col min="5" max="6" width="14.6640625" style="81" customWidth="1"/>
    <col min="7" max="7" width="11.6640625" style="81" customWidth="1"/>
    <col min="8" max="8" width="3.6640625" style="81" customWidth="1"/>
    <col min="9" max="16384" width="8.88671875" style="81" customWidth="1"/>
  </cols>
  <sheetData>
    <row r="1" spans="1:8" ht="23.25">
      <c r="A1" s="80" t="s">
        <v>0</v>
      </c>
      <c r="B1" s="29"/>
      <c r="C1" s="29"/>
      <c r="D1" s="29"/>
      <c r="E1" s="29"/>
      <c r="F1" s="29"/>
      <c r="G1" s="29"/>
      <c r="H1" s="29"/>
    </row>
    <row r="2" spans="1:8" ht="23.25">
      <c r="A2" s="80" t="s">
        <v>1</v>
      </c>
      <c r="B2" s="29"/>
      <c r="C2" s="29"/>
      <c r="D2" s="29"/>
      <c r="E2" s="29"/>
      <c r="F2" s="29"/>
      <c r="G2" s="29"/>
      <c r="H2" s="29"/>
    </row>
    <row r="3" spans="1:8" ht="23.25">
      <c r="A3" s="1" t="str">
        <f>ARG!$A$3</f>
        <v>MONTH ENDED:    AUGUST 2018</v>
      </c>
      <c r="B3" s="29"/>
      <c r="C3" s="29"/>
      <c r="D3" s="29"/>
      <c r="E3" s="29"/>
      <c r="F3" s="29"/>
      <c r="G3" s="29"/>
      <c r="H3" s="29"/>
    </row>
    <row r="4" spans="1:8" ht="15">
      <c r="A4" s="96"/>
      <c r="B4" s="96"/>
      <c r="C4" s="96"/>
      <c r="D4" s="96"/>
      <c r="E4" s="96"/>
      <c r="F4" s="5"/>
      <c r="G4" s="5"/>
      <c r="H4" s="29"/>
    </row>
    <row r="5" spans="1:8" ht="23.25">
      <c r="A5" s="29"/>
      <c r="B5" s="96"/>
      <c r="C5" s="96"/>
      <c r="D5" s="97" t="s">
        <v>106</v>
      </c>
      <c r="E5" s="98"/>
      <c r="F5" s="8"/>
      <c r="G5" s="5"/>
      <c r="H5" s="99"/>
    </row>
    <row r="6" spans="1:8" ht="18">
      <c r="A6" s="37" t="s">
        <v>3</v>
      </c>
      <c r="B6" s="96"/>
      <c r="C6" s="96"/>
      <c r="D6" s="96"/>
      <c r="E6" s="96"/>
      <c r="F6" s="5"/>
      <c r="G6" s="5"/>
      <c r="H6" s="99"/>
    </row>
    <row r="7" spans="1:8" ht="15.75">
      <c r="A7" s="100"/>
      <c r="B7" s="100"/>
      <c r="C7" s="100"/>
      <c r="D7" s="100"/>
      <c r="E7" s="39" t="s">
        <v>4</v>
      </c>
      <c r="F7" s="39" t="s">
        <v>4</v>
      </c>
      <c r="G7" s="12" t="s">
        <v>5</v>
      </c>
      <c r="H7" s="38"/>
    </row>
    <row r="8" spans="1:8" ht="15.75">
      <c r="A8" s="100"/>
      <c r="B8" s="100"/>
      <c r="C8" s="100"/>
      <c r="D8" s="39" t="s">
        <v>6</v>
      </c>
      <c r="E8" s="39" t="s">
        <v>7</v>
      </c>
      <c r="F8" s="12" t="s">
        <v>8</v>
      </c>
      <c r="G8" s="12" t="s">
        <v>9</v>
      </c>
      <c r="H8" s="38"/>
    </row>
    <row r="9" spans="1:8" ht="15.75">
      <c r="A9" s="111" t="s">
        <v>10</v>
      </c>
      <c r="B9" s="13"/>
      <c r="C9" s="14"/>
      <c r="D9" s="15"/>
      <c r="E9" s="16"/>
      <c r="F9" s="16"/>
      <c r="G9" s="17"/>
      <c r="H9" s="102"/>
    </row>
    <row r="10" spans="1:8" ht="15.75">
      <c r="A10" s="111" t="s">
        <v>11</v>
      </c>
      <c r="B10" s="13"/>
      <c r="C10" s="14"/>
      <c r="D10" s="15">
        <v>1</v>
      </c>
      <c r="E10" s="16">
        <v>129319</v>
      </c>
      <c r="F10" s="16">
        <v>254</v>
      </c>
      <c r="G10" s="17">
        <f>F10/E10</f>
        <v>0.0019641352005505767</v>
      </c>
      <c r="H10" s="102"/>
    </row>
    <row r="11" spans="1:8" ht="15.75">
      <c r="A11" s="111" t="s">
        <v>56</v>
      </c>
      <c r="B11" s="13"/>
      <c r="C11" s="14"/>
      <c r="D11" s="15"/>
      <c r="E11" s="16"/>
      <c r="F11" s="16"/>
      <c r="G11" s="17"/>
      <c r="H11" s="102"/>
    </row>
    <row r="12" spans="1:8" ht="15.75">
      <c r="A12" s="111" t="s">
        <v>69</v>
      </c>
      <c r="B12" s="13"/>
      <c r="C12" s="14"/>
      <c r="D12" s="15"/>
      <c r="E12" s="16"/>
      <c r="F12" s="16"/>
      <c r="G12" s="17"/>
      <c r="H12" s="102"/>
    </row>
    <row r="13" spans="1:8" ht="15.75">
      <c r="A13" s="111" t="s">
        <v>13</v>
      </c>
      <c r="B13" s="13"/>
      <c r="C13" s="14"/>
      <c r="D13" s="15"/>
      <c r="E13" s="16"/>
      <c r="F13" s="16"/>
      <c r="G13" s="17"/>
      <c r="H13" s="102"/>
    </row>
    <row r="14" spans="1:8" ht="15.75">
      <c r="A14" s="111" t="s">
        <v>71</v>
      </c>
      <c r="B14" s="13"/>
      <c r="C14" s="14"/>
      <c r="D14" s="15">
        <v>1</v>
      </c>
      <c r="E14" s="16">
        <v>250313</v>
      </c>
      <c r="F14" s="16">
        <v>60881</v>
      </c>
      <c r="G14" s="17">
        <f>F14/E14</f>
        <v>0.2432194891995222</v>
      </c>
      <c r="H14" s="102"/>
    </row>
    <row r="15" spans="1:8" ht="15.75">
      <c r="A15" s="111" t="s">
        <v>25</v>
      </c>
      <c r="B15" s="13"/>
      <c r="C15" s="14"/>
      <c r="D15" s="15">
        <v>2</v>
      </c>
      <c r="E15" s="16">
        <v>527839</v>
      </c>
      <c r="F15" s="16">
        <v>146542</v>
      </c>
      <c r="G15" s="17">
        <f>F15/E15</f>
        <v>0.27762632166247664</v>
      </c>
      <c r="H15" s="102"/>
    </row>
    <row r="16" spans="1:8" ht="15.75">
      <c r="A16" s="111" t="s">
        <v>72</v>
      </c>
      <c r="B16" s="13"/>
      <c r="C16" s="14"/>
      <c r="D16" s="15"/>
      <c r="E16" s="16"/>
      <c r="F16" s="16"/>
      <c r="G16" s="17"/>
      <c r="H16" s="102"/>
    </row>
    <row r="17" spans="1:8" ht="15.75">
      <c r="A17" s="111" t="s">
        <v>113</v>
      </c>
      <c r="B17" s="13"/>
      <c r="C17" s="14"/>
      <c r="D17" s="15"/>
      <c r="E17" s="16"/>
      <c r="F17" s="16"/>
      <c r="G17" s="17"/>
      <c r="H17" s="102"/>
    </row>
    <row r="18" spans="1:8" ht="15.75">
      <c r="A18" s="111" t="s">
        <v>14</v>
      </c>
      <c r="B18" s="13"/>
      <c r="C18" s="14"/>
      <c r="D18" s="15"/>
      <c r="E18" s="16"/>
      <c r="F18" s="16"/>
      <c r="G18" s="17"/>
      <c r="H18" s="102"/>
    </row>
    <row r="19" spans="1:8" ht="15.75">
      <c r="A19" s="111" t="s">
        <v>16</v>
      </c>
      <c r="B19" s="13"/>
      <c r="C19" s="14"/>
      <c r="D19" s="15">
        <v>1</v>
      </c>
      <c r="E19" s="16">
        <v>446434</v>
      </c>
      <c r="F19" s="16">
        <v>95459</v>
      </c>
      <c r="G19" s="17">
        <f>F19/E19</f>
        <v>0.21382555988119184</v>
      </c>
      <c r="H19" s="102"/>
    </row>
    <row r="20" spans="1:8" ht="15.75">
      <c r="A20" s="111" t="s">
        <v>105</v>
      </c>
      <c r="B20" s="13"/>
      <c r="C20" s="14"/>
      <c r="D20" s="15"/>
      <c r="E20" s="16"/>
      <c r="F20" s="16"/>
      <c r="G20" s="17"/>
      <c r="H20" s="102"/>
    </row>
    <row r="21" spans="1:8" ht="15.75">
      <c r="A21" s="111" t="s">
        <v>107</v>
      </c>
      <c r="B21" s="13"/>
      <c r="C21" s="14"/>
      <c r="D21" s="15"/>
      <c r="E21" s="16"/>
      <c r="F21" s="16"/>
      <c r="G21" s="17"/>
      <c r="H21" s="102"/>
    </row>
    <row r="22" spans="1:8" ht="15.75">
      <c r="A22" s="111" t="s">
        <v>17</v>
      </c>
      <c r="B22" s="13"/>
      <c r="C22" s="14"/>
      <c r="D22" s="15"/>
      <c r="E22" s="16"/>
      <c r="F22" s="16"/>
      <c r="G22" s="17"/>
      <c r="H22" s="102"/>
    </row>
    <row r="23" spans="1:8" ht="15.75">
      <c r="A23" s="111" t="s">
        <v>120</v>
      </c>
      <c r="B23" s="13"/>
      <c r="C23" s="14"/>
      <c r="D23" s="15"/>
      <c r="E23" s="16"/>
      <c r="F23" s="16"/>
      <c r="G23" s="17"/>
      <c r="H23" s="102"/>
    </row>
    <row r="24" spans="1:8" ht="15.75">
      <c r="A24" s="111" t="s">
        <v>18</v>
      </c>
      <c r="B24" s="13"/>
      <c r="C24" s="14"/>
      <c r="D24" s="15">
        <v>2</v>
      </c>
      <c r="E24" s="16">
        <v>358003</v>
      </c>
      <c r="F24" s="16">
        <v>151060</v>
      </c>
      <c r="G24" s="17">
        <f>F24/E24</f>
        <v>0.42195177135387135</v>
      </c>
      <c r="H24" s="102"/>
    </row>
    <row r="25" spans="1:8" ht="15.75">
      <c r="A25" s="112" t="s">
        <v>20</v>
      </c>
      <c r="B25" s="13"/>
      <c r="C25" s="14"/>
      <c r="D25" s="15">
        <v>2</v>
      </c>
      <c r="E25" s="16">
        <v>76395</v>
      </c>
      <c r="F25" s="16">
        <v>26277</v>
      </c>
      <c r="G25" s="17">
        <f>F25/E25</f>
        <v>0.34396230119772236</v>
      </c>
      <c r="H25" s="102"/>
    </row>
    <row r="26" spans="1:8" ht="15.75">
      <c r="A26" s="112" t="s">
        <v>21</v>
      </c>
      <c r="B26" s="13"/>
      <c r="C26" s="14"/>
      <c r="D26" s="15">
        <v>4</v>
      </c>
      <c r="E26" s="16">
        <v>18953</v>
      </c>
      <c r="F26" s="16">
        <v>18953</v>
      </c>
      <c r="G26" s="17">
        <f>F26/E26</f>
        <v>1</v>
      </c>
      <c r="H26" s="102"/>
    </row>
    <row r="27" spans="1:8" ht="15.75">
      <c r="A27" s="113" t="s">
        <v>22</v>
      </c>
      <c r="B27" s="13"/>
      <c r="C27" s="14"/>
      <c r="D27" s="15"/>
      <c r="E27" s="16"/>
      <c r="F27" s="16"/>
      <c r="G27" s="17"/>
      <c r="H27" s="102"/>
    </row>
    <row r="28" spans="1:8" ht="15.75">
      <c r="A28" s="113" t="s">
        <v>23</v>
      </c>
      <c r="B28" s="13"/>
      <c r="C28" s="14"/>
      <c r="D28" s="15"/>
      <c r="E28" s="16">
        <v>4023</v>
      </c>
      <c r="F28" s="16">
        <v>4023</v>
      </c>
      <c r="G28" s="17">
        <f>F28/E28</f>
        <v>1</v>
      </c>
      <c r="H28" s="102"/>
    </row>
    <row r="29" spans="1:8" ht="15.75">
      <c r="A29" s="113" t="s">
        <v>108</v>
      </c>
      <c r="B29" s="13"/>
      <c r="C29" s="14"/>
      <c r="D29" s="15">
        <v>1</v>
      </c>
      <c r="E29" s="16">
        <v>124619</v>
      </c>
      <c r="F29" s="16">
        <v>44007</v>
      </c>
      <c r="G29" s="17">
        <f>F29/E29</f>
        <v>0.35313234739485955</v>
      </c>
      <c r="H29" s="102"/>
    </row>
    <row r="30" spans="1:8" ht="15.75">
      <c r="A30" s="113" t="s">
        <v>138</v>
      </c>
      <c r="B30" s="13"/>
      <c r="C30" s="14"/>
      <c r="D30" s="15">
        <v>10</v>
      </c>
      <c r="E30" s="16">
        <v>625476</v>
      </c>
      <c r="F30" s="16">
        <v>100067.5</v>
      </c>
      <c r="G30" s="17">
        <f>F30/E30</f>
        <v>0.15998615454469875</v>
      </c>
      <c r="H30" s="102"/>
    </row>
    <row r="31" spans="1:8" ht="15.75">
      <c r="A31" s="113" t="s">
        <v>74</v>
      </c>
      <c r="B31" s="13"/>
      <c r="C31" s="14"/>
      <c r="D31" s="15"/>
      <c r="E31" s="16"/>
      <c r="F31" s="16"/>
      <c r="G31" s="17"/>
      <c r="H31" s="102"/>
    </row>
    <row r="32" spans="1:8" ht="15.75">
      <c r="A32" s="124" t="s">
        <v>111</v>
      </c>
      <c r="B32" s="13"/>
      <c r="C32" s="14"/>
      <c r="D32" s="15"/>
      <c r="E32" s="16"/>
      <c r="F32" s="16"/>
      <c r="G32" s="17"/>
      <c r="H32" s="102"/>
    </row>
    <row r="33" spans="1:8" ht="15.75">
      <c r="A33" s="113" t="s">
        <v>73</v>
      </c>
      <c r="B33" s="13"/>
      <c r="C33" s="14"/>
      <c r="D33" s="15"/>
      <c r="E33" s="16"/>
      <c r="F33" s="16"/>
      <c r="G33" s="17"/>
      <c r="H33" s="102"/>
    </row>
    <row r="34" spans="1:8" ht="15.75">
      <c r="A34" s="113" t="s">
        <v>109</v>
      </c>
      <c r="B34" s="13"/>
      <c r="C34" s="14"/>
      <c r="D34" s="15"/>
      <c r="E34" s="16"/>
      <c r="F34" s="16"/>
      <c r="G34" s="17"/>
      <c r="H34" s="102"/>
    </row>
    <row r="35" spans="1:8" ht="15">
      <c r="A35" s="20" t="s">
        <v>28</v>
      </c>
      <c r="B35" s="13"/>
      <c r="C35" s="14"/>
      <c r="D35" s="21"/>
      <c r="E35" s="69">
        <v>25290</v>
      </c>
      <c r="F35" s="16">
        <v>3760</v>
      </c>
      <c r="G35" s="23"/>
      <c r="H35" s="102"/>
    </row>
    <row r="36" spans="1:8" ht="15">
      <c r="A36" s="20" t="s">
        <v>47</v>
      </c>
      <c r="B36" s="13"/>
      <c r="C36" s="14"/>
      <c r="D36" s="21"/>
      <c r="E36" s="69"/>
      <c r="F36" s="16"/>
      <c r="G36" s="23"/>
      <c r="H36" s="102"/>
    </row>
    <row r="37" spans="1:8" ht="15">
      <c r="A37" s="20" t="s">
        <v>30</v>
      </c>
      <c r="B37" s="13"/>
      <c r="C37" s="14"/>
      <c r="D37" s="21"/>
      <c r="E37" s="22"/>
      <c r="F37" s="19"/>
      <c r="G37" s="23"/>
      <c r="H37" s="102"/>
    </row>
    <row r="38" spans="1:8" ht="15">
      <c r="A38" s="24"/>
      <c r="B38" s="25"/>
      <c r="C38" s="14"/>
      <c r="D38" s="21"/>
      <c r="E38" s="26"/>
      <c r="F38" s="26"/>
      <c r="G38" s="23"/>
      <c r="H38" s="102"/>
    </row>
    <row r="39" spans="1:8" ht="15.75">
      <c r="A39" s="27" t="s">
        <v>31</v>
      </c>
      <c r="B39" s="28"/>
      <c r="C39" s="29"/>
      <c r="D39" s="30">
        <f>SUM(D9:D38)</f>
        <v>24</v>
      </c>
      <c r="E39" s="31">
        <f>SUM(E9:E38)</f>
        <v>2586664</v>
      </c>
      <c r="F39" s="31">
        <f>SUM(F9:F38)</f>
        <v>651283.5</v>
      </c>
      <c r="G39" s="32">
        <f>F39/E39</f>
        <v>0.2517851178197091</v>
      </c>
      <c r="H39" s="103"/>
    </row>
    <row r="40" spans="1:8" ht="15.75">
      <c r="A40" s="33"/>
      <c r="B40" s="33"/>
      <c r="C40" s="33"/>
      <c r="D40" s="34"/>
      <c r="E40" s="35"/>
      <c r="F40" s="36"/>
      <c r="G40" s="36"/>
      <c r="H40" s="104"/>
    </row>
    <row r="41" spans="1:8" ht="18">
      <c r="A41" s="37" t="s">
        <v>32</v>
      </c>
      <c r="B41" s="38"/>
      <c r="C41" s="38"/>
      <c r="D41" s="39"/>
      <c r="E41" s="40"/>
      <c r="F41" s="41"/>
      <c r="G41" s="41"/>
      <c r="H41" s="104"/>
    </row>
    <row r="42" spans="1:8" ht="15.75">
      <c r="A42" s="42"/>
      <c r="B42" s="42"/>
      <c r="C42" s="42"/>
      <c r="D42" s="43"/>
      <c r="E42" s="39" t="s">
        <v>33</v>
      </c>
      <c r="F42" s="39" t="s">
        <v>33</v>
      </c>
      <c r="G42" s="39" t="s">
        <v>5</v>
      </c>
      <c r="H42" s="104"/>
    </row>
    <row r="43" spans="1:8" ht="15.75">
      <c r="A43" s="42"/>
      <c r="B43" s="42"/>
      <c r="C43" s="42"/>
      <c r="D43" s="43" t="s">
        <v>6</v>
      </c>
      <c r="E43" s="44" t="s">
        <v>34</v>
      </c>
      <c r="F43" s="41" t="s">
        <v>8</v>
      </c>
      <c r="G43" s="41" t="s">
        <v>35</v>
      </c>
      <c r="H43" s="104"/>
    </row>
    <row r="44" spans="1:8" ht="15.75">
      <c r="A44" s="45" t="s">
        <v>36</v>
      </c>
      <c r="B44" s="46"/>
      <c r="C44" s="14"/>
      <c r="D44" s="15">
        <v>37</v>
      </c>
      <c r="E44" s="16">
        <v>581674.5</v>
      </c>
      <c r="F44" s="16">
        <v>68718.07</v>
      </c>
      <c r="G44" s="17">
        <f>1-(+F44/E44)</f>
        <v>0.8818616425509456</v>
      </c>
      <c r="H44" s="102"/>
    </row>
    <row r="45" spans="1:8" ht="15.75">
      <c r="A45" s="45" t="s">
        <v>37</v>
      </c>
      <c r="B45" s="46"/>
      <c r="C45" s="14"/>
      <c r="D45" s="15"/>
      <c r="E45" s="16"/>
      <c r="F45" s="16"/>
      <c r="G45" s="17"/>
      <c r="H45" s="102"/>
    </row>
    <row r="46" spans="1:8" ht="15.75">
      <c r="A46" s="45" t="s">
        <v>38</v>
      </c>
      <c r="B46" s="46"/>
      <c r="C46" s="14"/>
      <c r="D46" s="15">
        <v>135</v>
      </c>
      <c r="E46" s="16">
        <v>4539199.75</v>
      </c>
      <c r="F46" s="16">
        <v>374684.92</v>
      </c>
      <c r="G46" s="17">
        <f aca="true" t="shared" si="0" ref="G46:G52">1-(+F46/E46)</f>
        <v>0.9174557321475002</v>
      </c>
      <c r="H46" s="102"/>
    </row>
    <row r="47" spans="1:8" ht="15.75">
      <c r="A47" s="45" t="s">
        <v>39</v>
      </c>
      <c r="B47" s="46"/>
      <c r="C47" s="14"/>
      <c r="D47" s="15">
        <v>25</v>
      </c>
      <c r="E47" s="16">
        <v>1474183.5</v>
      </c>
      <c r="F47" s="16">
        <v>101171.5</v>
      </c>
      <c r="G47" s="17">
        <f t="shared" si="0"/>
        <v>0.9313711624095643</v>
      </c>
      <c r="H47" s="102"/>
    </row>
    <row r="48" spans="1:8" ht="15.75">
      <c r="A48" s="45" t="s">
        <v>40</v>
      </c>
      <c r="B48" s="46"/>
      <c r="C48" s="14"/>
      <c r="D48" s="15">
        <v>101</v>
      </c>
      <c r="E48" s="16">
        <v>4485028</v>
      </c>
      <c r="F48" s="16">
        <v>428352.08</v>
      </c>
      <c r="G48" s="17">
        <f t="shared" si="0"/>
        <v>0.9044928861090722</v>
      </c>
      <c r="H48" s="102"/>
    </row>
    <row r="49" spans="1:8" ht="15.75">
      <c r="A49" s="45" t="s">
        <v>41</v>
      </c>
      <c r="B49" s="46"/>
      <c r="C49" s="14"/>
      <c r="D49" s="15">
        <v>2</v>
      </c>
      <c r="E49" s="16">
        <v>133750</v>
      </c>
      <c r="F49" s="16">
        <v>15622</v>
      </c>
      <c r="G49" s="17">
        <f t="shared" si="0"/>
        <v>0.8832</v>
      </c>
      <c r="H49" s="102"/>
    </row>
    <row r="50" spans="1:8" ht="15.75">
      <c r="A50" s="45" t="s">
        <v>42</v>
      </c>
      <c r="B50" s="46"/>
      <c r="C50" s="14"/>
      <c r="D50" s="15">
        <v>9</v>
      </c>
      <c r="E50" s="16">
        <v>1427930</v>
      </c>
      <c r="F50" s="16">
        <v>90025</v>
      </c>
      <c r="G50" s="17">
        <f t="shared" si="0"/>
        <v>0.9369541924324022</v>
      </c>
      <c r="H50" s="102"/>
    </row>
    <row r="51" spans="1:8" ht="15.75">
      <c r="A51" s="45" t="s">
        <v>43</v>
      </c>
      <c r="B51" s="46"/>
      <c r="C51" s="14"/>
      <c r="D51" s="15">
        <v>4</v>
      </c>
      <c r="E51" s="16">
        <v>671910</v>
      </c>
      <c r="F51" s="16">
        <v>51050</v>
      </c>
      <c r="G51" s="17">
        <f t="shared" si="0"/>
        <v>0.924022562545579</v>
      </c>
      <c r="H51" s="102"/>
    </row>
    <row r="52" spans="1:8" ht="15.75">
      <c r="A52" s="45" t="s">
        <v>44</v>
      </c>
      <c r="B52" s="46"/>
      <c r="C52" s="14"/>
      <c r="D52" s="15">
        <v>2</v>
      </c>
      <c r="E52" s="16">
        <v>445750</v>
      </c>
      <c r="F52" s="16">
        <v>53750</v>
      </c>
      <c r="G52" s="17">
        <f t="shared" si="0"/>
        <v>0.8794167134043747</v>
      </c>
      <c r="H52" s="102"/>
    </row>
    <row r="53" spans="1:8" ht="15.75">
      <c r="A53" s="47" t="s">
        <v>64</v>
      </c>
      <c r="B53" s="46"/>
      <c r="C53" s="14"/>
      <c r="D53" s="15"/>
      <c r="E53" s="16"/>
      <c r="F53" s="16"/>
      <c r="G53" s="17"/>
      <c r="H53" s="102"/>
    </row>
    <row r="54" spans="1:8" ht="15.75">
      <c r="A54" s="45" t="s">
        <v>65</v>
      </c>
      <c r="B54" s="48"/>
      <c r="C54" s="14"/>
      <c r="D54" s="15">
        <v>545</v>
      </c>
      <c r="E54" s="16">
        <v>28227282.53</v>
      </c>
      <c r="F54" s="16">
        <v>3374628.07</v>
      </c>
      <c r="G54" s="17">
        <f>1-(+F54/E54)</f>
        <v>0.8804480003906349</v>
      </c>
      <c r="H54" s="102"/>
    </row>
    <row r="55" spans="1:8" ht="15.75">
      <c r="A55" s="45" t="s">
        <v>66</v>
      </c>
      <c r="B55" s="48"/>
      <c r="C55" s="14"/>
      <c r="D55" s="15">
        <v>10</v>
      </c>
      <c r="E55" s="16">
        <v>1043172.69</v>
      </c>
      <c r="F55" s="16">
        <v>53967.53</v>
      </c>
      <c r="G55" s="17">
        <f>1-(+F55/E55)</f>
        <v>0.9482659673538808</v>
      </c>
      <c r="H55" s="102"/>
    </row>
    <row r="56" spans="1:8" ht="15">
      <c r="A56" s="20" t="s">
        <v>45</v>
      </c>
      <c r="B56" s="48"/>
      <c r="C56" s="14"/>
      <c r="D56" s="21"/>
      <c r="E56" s="70"/>
      <c r="F56" s="16"/>
      <c r="G56" s="23"/>
      <c r="H56" s="102"/>
    </row>
    <row r="57" spans="1:8" ht="15">
      <c r="A57" s="20" t="s">
        <v>46</v>
      </c>
      <c r="B57" s="46"/>
      <c r="C57" s="14"/>
      <c r="D57" s="21"/>
      <c r="E57" s="70"/>
      <c r="F57" s="16"/>
      <c r="G57" s="23"/>
      <c r="H57" s="102"/>
    </row>
    <row r="58" spans="1:8" ht="15">
      <c r="A58" s="20" t="s">
        <v>47</v>
      </c>
      <c r="B58" s="46"/>
      <c r="C58" s="14"/>
      <c r="D58" s="21"/>
      <c r="E58" s="69"/>
      <c r="F58" s="16"/>
      <c r="G58" s="23"/>
      <c r="H58" s="102"/>
    </row>
    <row r="59" spans="1:8" ht="15">
      <c r="A59" s="20" t="s">
        <v>30</v>
      </c>
      <c r="B59" s="46"/>
      <c r="C59" s="14"/>
      <c r="D59" s="21"/>
      <c r="E59" s="69"/>
      <c r="F59" s="16"/>
      <c r="G59" s="23"/>
      <c r="H59" s="102"/>
    </row>
    <row r="60" spans="1:8" ht="15.75">
      <c r="A60" s="50"/>
      <c r="B60" s="25"/>
      <c r="C60" s="14"/>
      <c r="D60" s="21"/>
      <c r="E60" s="26"/>
      <c r="F60" s="26"/>
      <c r="G60" s="23"/>
      <c r="H60" s="102"/>
    </row>
    <row r="61" spans="1:8" ht="15.75">
      <c r="A61" s="28" t="s">
        <v>48</v>
      </c>
      <c r="B61" s="51"/>
      <c r="C61" s="51"/>
      <c r="D61" s="30">
        <f>SUM(D44:D57)</f>
        <v>870</v>
      </c>
      <c r="E61" s="31">
        <f>SUM(E44:E60)</f>
        <v>43029880.97</v>
      </c>
      <c r="F61" s="31">
        <f>SUM(F44:F60)</f>
        <v>4611969.17</v>
      </c>
      <c r="G61" s="32">
        <f>1-(F61/E61)</f>
        <v>0.8928193835066516</v>
      </c>
      <c r="H61" s="99"/>
    </row>
    <row r="62" spans="1:8" ht="18">
      <c r="A62" s="54"/>
      <c r="B62" s="55"/>
      <c r="C62" s="55"/>
      <c r="D62" s="73"/>
      <c r="E62" s="126"/>
      <c r="F62" s="53"/>
      <c r="G62" s="53"/>
      <c r="H62" s="101"/>
    </row>
    <row r="63" spans="1:8" ht="18">
      <c r="A63" s="54" t="s">
        <v>49</v>
      </c>
      <c r="B63" s="55"/>
      <c r="C63" s="55"/>
      <c r="D63" s="74"/>
      <c r="E63" s="55"/>
      <c r="F63" s="56">
        <f>F61+F39</f>
        <v>5263252.67</v>
      </c>
      <c r="G63" s="55"/>
      <c r="H63" s="101"/>
    </row>
    <row r="64" spans="1:8" ht="18">
      <c r="A64" s="54"/>
      <c r="B64" s="55"/>
      <c r="C64" s="55"/>
      <c r="D64" s="74"/>
      <c r="E64" s="55"/>
      <c r="F64" s="56"/>
      <c r="G64" s="55"/>
      <c r="H64" s="101"/>
    </row>
    <row r="65" spans="1:8" ht="15.75">
      <c r="A65" s="4" t="s">
        <v>50</v>
      </c>
      <c r="B65" s="59"/>
      <c r="C65" s="59"/>
      <c r="D65" s="59"/>
      <c r="E65" s="59"/>
      <c r="F65" s="60"/>
      <c r="G65" s="59"/>
      <c r="H65" s="38"/>
    </row>
    <row r="66" spans="1:8" ht="15.75">
      <c r="A66" s="4" t="s">
        <v>51</v>
      </c>
      <c r="B66" s="59"/>
      <c r="C66" s="59"/>
      <c r="D66" s="59"/>
      <c r="E66" s="59"/>
      <c r="F66" s="60"/>
      <c r="G66" s="59"/>
      <c r="H66" s="38"/>
    </row>
    <row r="67" spans="1:8" ht="15.75">
      <c r="A67" s="4" t="s">
        <v>52</v>
      </c>
      <c r="B67" s="59"/>
      <c r="C67" s="59"/>
      <c r="D67" s="59"/>
      <c r="E67" s="59"/>
      <c r="F67" s="60"/>
      <c r="G67" s="59"/>
      <c r="H67" s="38"/>
    </row>
    <row r="68" spans="1:8" ht="18">
      <c r="A68" s="4"/>
      <c r="B68" s="59"/>
      <c r="C68" s="59"/>
      <c r="D68" s="59"/>
      <c r="E68" s="59"/>
      <c r="F68" s="60"/>
      <c r="G68" s="59"/>
      <c r="H68" s="101"/>
    </row>
    <row r="69" spans="1:8" ht="18">
      <c r="A69" s="61" t="s">
        <v>53</v>
      </c>
      <c r="B69" s="58"/>
      <c r="C69" s="58"/>
      <c r="D69" s="58"/>
      <c r="E69" s="58"/>
      <c r="F69" s="56"/>
      <c r="G69" s="58"/>
      <c r="H69" s="101"/>
    </row>
    <row r="70" spans="1:8" ht="15.75">
      <c r="A70" s="94"/>
      <c r="B70" s="29"/>
      <c r="C70" s="29"/>
      <c r="H70" s="29"/>
    </row>
  </sheetData>
  <sheetProtection/>
  <printOptions horizontalCentered="1"/>
  <pageMargins left="0.45" right="0.45" top="0.25" bottom="0.25" header="0.3" footer="0.3"/>
  <pageSetup horizontalDpi="600" verticalDpi="600" orientation="landscape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1"/>
  <sheetViews>
    <sheetView showOutlineSymbols="0" zoomScale="87" zoomScaleNormal="87" zoomScalePageLayoutView="0" workbookViewId="0" topLeftCell="A1">
      <selection activeCell="A5" sqref="A5"/>
    </sheetView>
  </sheetViews>
  <sheetFormatPr defaultColWidth="9.6640625" defaultRowHeight="13.5"/>
  <cols>
    <col min="1" max="1" width="39.6640625" style="81" customWidth="1"/>
    <col min="2" max="2" width="27.6640625" style="81" customWidth="1"/>
    <col min="3" max="16384" width="9.6640625" style="81" customWidth="1"/>
  </cols>
  <sheetData>
    <row r="1" spans="1:4" ht="23.25">
      <c r="A1" s="80" t="s">
        <v>0</v>
      </c>
      <c r="B1" s="55"/>
      <c r="C1" s="56"/>
      <c r="D1" s="55"/>
    </row>
    <row r="2" spans="1:4" ht="23.25">
      <c r="A2" s="80" t="s">
        <v>1</v>
      </c>
      <c r="B2" s="55"/>
      <c r="C2" s="29"/>
      <c r="D2" s="29"/>
    </row>
    <row r="3" spans="1:4" ht="23.25">
      <c r="A3" s="80" t="s">
        <v>94</v>
      </c>
      <c r="B3" s="55"/>
      <c r="C3" s="29"/>
      <c r="D3" s="29"/>
    </row>
    <row r="4" spans="1:4" ht="23.25">
      <c r="A4" s="80" t="str">
        <f>ARG!$A$3</f>
        <v>MONTH ENDED:    AUGUST 2018</v>
      </c>
      <c r="B4" s="55"/>
      <c r="C4" s="29"/>
      <c r="D4" s="29"/>
    </row>
    <row r="5" spans="1:4" ht="24" thickBot="1">
      <c r="A5" s="80"/>
      <c r="B5" s="55"/>
      <c r="C5" s="29"/>
      <c r="D5" s="29"/>
    </row>
    <row r="6" spans="1:4" ht="21" thickTop="1">
      <c r="A6" s="82" t="s">
        <v>95</v>
      </c>
      <c r="B6" s="83">
        <f>ARG!$D$39+LADYLUCK!$D$39+HOLLYWOOD!$D$40+HARNKC!$D$40+ISLE!$D$39+AMERKC!$D$39+AMERSC!$D$39+STJO!$D$39+LAGRANGE!$D$39+ISLEBV!$D$39+LUMIERE!$D$39+RIVERCITY!$D$39+CAPE!$D$39</f>
        <v>536</v>
      </c>
      <c r="C6" s="84"/>
      <c r="D6" s="29"/>
    </row>
    <row r="7" spans="1:4" ht="20.25">
      <c r="A7" s="85" t="s">
        <v>96</v>
      </c>
      <c r="B7" s="86">
        <f>ARG!$E$39+LADYLUCK!$E$39+HOLLYWOOD!$E$40+HARNKC!$E$40+ISLE!$E$39+AMERKC!$E$39+AMERSC!$E$39+STJO!$E$39+LAGRANGE!$E$39+ISLEBV!$E$39+LUMIERE!$E$39+RIVERCITY!$E$39+CAPE!$E$39</f>
        <v>107313077</v>
      </c>
      <c r="C7" s="84"/>
      <c r="D7" s="29"/>
    </row>
    <row r="8" spans="1:4" ht="20.25">
      <c r="A8" s="85" t="s">
        <v>97</v>
      </c>
      <c r="B8" s="86">
        <f>ARG!$F$39+LADYLUCK!$F$39+HOLLYWOOD!$F$40+HARNKC!$F$40+ISLE!$F$39+AMERKC!$F$39+AMERSC!$F$39+STJO!$F$39+LAGRANGE!$F$39+ISLEBV!$F$39+LUMIERE!$F$39+RIVERCITY!$F$39+CAPE!$F$39</f>
        <v>22393661.14</v>
      </c>
      <c r="C8" s="84"/>
      <c r="D8" s="29"/>
    </row>
    <row r="9" spans="1:4" ht="20.25">
      <c r="A9" s="85" t="s">
        <v>98</v>
      </c>
      <c r="B9" s="87">
        <f>B8/B7</f>
        <v>0.20867597655409695</v>
      </c>
      <c r="C9" s="84"/>
      <c r="D9" s="29"/>
    </row>
    <row r="10" spans="1:4" ht="20.25">
      <c r="A10" s="88"/>
      <c r="B10" s="89"/>
      <c r="C10" s="84"/>
      <c r="D10" s="29"/>
    </row>
    <row r="11" spans="1:4" ht="20.25">
      <c r="A11" s="85" t="s">
        <v>99</v>
      </c>
      <c r="B11" s="90">
        <f>ARG!$D$60+LADYLUCK!$D$60+HOLLYWOOD!$D$62+HARNKC!$D$62+ISLE!$D$61+AMERKC!$D$61+AMERSC!$D$61+STJO!$D$60+LAGRANGE!$D$60+ISLEBV!$D$61+LUMIERE!$D$62+RIVERCITY!$D$62+CAPE!$D$61</f>
        <v>16733</v>
      </c>
      <c r="C11" s="84"/>
      <c r="D11" s="29"/>
    </row>
    <row r="12" spans="1:4" ht="20.25">
      <c r="A12" s="85" t="s">
        <v>100</v>
      </c>
      <c r="B12" s="86">
        <f>ARG!$E$60+LADYLUCK!$E$60+HOLLYWOOD!$E$62+HARNKC!$E$62+ISLE!$E$61+AMERKC!$E$61+AMERSC!$E$61+STJO!$E$60+LAGRANGE!$E$60+ISLEBV!$E$61+LUMIERE!$E$62+RIVERCITY!$E$62+CAPE!$E$61</f>
        <v>1320754973.4199998</v>
      </c>
      <c r="C12" s="84"/>
      <c r="D12" s="29"/>
    </row>
    <row r="13" spans="1:4" ht="20.25">
      <c r="A13" s="85" t="s">
        <v>101</v>
      </c>
      <c r="B13" s="86">
        <f>ARG!$F$60+LADYLUCK!$F$60+HOLLYWOOD!$F$62+HARNKC!$F$62+ISLE!$F$61+AMERKC!$F$61+AMERSC!$F$61+STJO!$F$60+LAGRANGE!$F$60+ISLEBV!$F$61+LUMIERE!$F$62+RIVERCITY!$F$62+CAPE!$F$61</f>
        <v>128778609.95</v>
      </c>
      <c r="C13" s="84"/>
      <c r="D13" s="29"/>
    </row>
    <row r="14" spans="1:4" ht="20.25">
      <c r="A14" s="85" t="s">
        <v>102</v>
      </c>
      <c r="B14" s="87">
        <f>1-(B13/B12)</f>
        <v>0.90249621425499</v>
      </c>
      <c r="C14" s="84"/>
      <c r="D14" s="29"/>
    </row>
    <row r="15" spans="1:4" ht="20.25">
      <c r="A15" s="88"/>
      <c r="B15" s="91"/>
      <c r="C15" s="84"/>
      <c r="D15" s="29"/>
    </row>
    <row r="16" spans="1:4" ht="20.25">
      <c r="A16" s="85" t="s">
        <v>103</v>
      </c>
      <c r="B16" s="86">
        <f>B13+B8</f>
        <v>151172271.09</v>
      </c>
      <c r="C16" s="84"/>
      <c r="D16" s="29"/>
    </row>
    <row r="17" spans="1:4" ht="21" thickBot="1">
      <c r="A17" s="88"/>
      <c r="B17" s="89"/>
      <c r="C17" s="84"/>
      <c r="D17" s="29"/>
    </row>
    <row r="18" spans="1:4" ht="18.75" thickTop="1">
      <c r="A18" s="92"/>
      <c r="B18" s="93"/>
      <c r="C18" s="29"/>
      <c r="D18" s="29"/>
    </row>
    <row r="19" spans="1:4" ht="15">
      <c r="A19" s="29"/>
      <c r="B19" s="29"/>
      <c r="C19" s="29"/>
      <c r="D19" s="29"/>
    </row>
    <row r="20" spans="1:4" ht="15.75">
      <c r="A20" s="94" t="s">
        <v>53</v>
      </c>
      <c r="B20" s="29"/>
      <c r="C20" s="29"/>
      <c r="D20" s="29"/>
    </row>
    <row r="21" spans="1:4" ht="18">
      <c r="A21" s="95"/>
      <c r="B21" s="29"/>
      <c r="C21" s="29"/>
      <c r="D21" s="29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531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AUGUST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0.25">
      <c r="A5" s="2"/>
      <c r="B5" s="4"/>
      <c r="C5" s="4"/>
      <c r="D5" s="68" t="s">
        <v>54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1" t="s">
        <v>10</v>
      </c>
      <c r="B9" s="13"/>
      <c r="C9" s="14"/>
      <c r="D9" s="15"/>
      <c r="E9" s="16"/>
      <c r="F9" s="16"/>
      <c r="G9" s="17"/>
      <c r="H9" s="18"/>
    </row>
    <row r="10" spans="1:8" ht="15.75">
      <c r="A10" s="111" t="s">
        <v>11</v>
      </c>
      <c r="B10" s="13"/>
      <c r="C10" s="14"/>
      <c r="D10" s="15"/>
      <c r="E10" s="16"/>
      <c r="F10" s="16"/>
      <c r="G10" s="17"/>
      <c r="H10" s="18"/>
    </row>
    <row r="11" spans="1:8" ht="15.75">
      <c r="A11" s="111" t="s">
        <v>122</v>
      </c>
      <c r="B11" s="13"/>
      <c r="C11" s="14"/>
      <c r="D11" s="15"/>
      <c r="E11" s="16"/>
      <c r="F11" s="16"/>
      <c r="G11" s="17"/>
      <c r="H11" s="18"/>
    </row>
    <row r="12" spans="1:8" ht="15.75">
      <c r="A12" s="111" t="s">
        <v>12</v>
      </c>
      <c r="B12" s="13"/>
      <c r="C12" s="14"/>
      <c r="D12" s="15"/>
      <c r="E12" s="16"/>
      <c r="F12" s="16"/>
      <c r="G12" s="17"/>
      <c r="H12" s="18"/>
    </row>
    <row r="13" spans="1:8" ht="15.75">
      <c r="A13" s="111" t="s">
        <v>131</v>
      </c>
      <c r="B13" s="13"/>
      <c r="C13" s="14"/>
      <c r="D13" s="15"/>
      <c r="E13" s="16"/>
      <c r="F13" s="16"/>
      <c r="G13" s="17"/>
      <c r="H13" s="18"/>
    </row>
    <row r="14" spans="1:8" ht="15.75">
      <c r="A14" s="111" t="s">
        <v>57</v>
      </c>
      <c r="B14" s="13"/>
      <c r="C14" s="14"/>
      <c r="D14" s="15"/>
      <c r="E14" s="16"/>
      <c r="F14" s="16"/>
      <c r="G14" s="17"/>
      <c r="H14" s="18"/>
    </row>
    <row r="15" spans="1:8" ht="15.75">
      <c r="A15" s="111" t="s">
        <v>136</v>
      </c>
      <c r="B15" s="13"/>
      <c r="C15" s="14"/>
      <c r="D15" s="15"/>
      <c r="E15" s="16"/>
      <c r="F15" s="16"/>
      <c r="G15" s="17"/>
      <c r="H15" s="18"/>
    </row>
    <row r="16" spans="1:8" ht="15.75">
      <c r="A16" s="111" t="s">
        <v>143</v>
      </c>
      <c r="B16" s="13"/>
      <c r="C16" s="14"/>
      <c r="D16" s="15"/>
      <c r="E16" s="16"/>
      <c r="F16" s="16"/>
      <c r="G16" s="17"/>
      <c r="H16" s="18"/>
    </row>
    <row r="17" spans="1:8" ht="15.75">
      <c r="A17" s="111" t="s">
        <v>13</v>
      </c>
      <c r="B17" s="13"/>
      <c r="C17" s="14"/>
      <c r="D17" s="15"/>
      <c r="E17" s="16"/>
      <c r="F17" s="16"/>
      <c r="G17" s="17"/>
      <c r="H17" s="18"/>
    </row>
    <row r="18" spans="1:8" ht="15.75">
      <c r="A18" s="111" t="s">
        <v>14</v>
      </c>
      <c r="B18" s="13"/>
      <c r="C18" s="14"/>
      <c r="D18" s="15">
        <v>1</v>
      </c>
      <c r="E18" s="16">
        <v>483090</v>
      </c>
      <c r="F18" s="16">
        <v>124875</v>
      </c>
      <c r="G18" s="17">
        <f>F18/E18</f>
        <v>0.2584922064211638</v>
      </c>
      <c r="H18" s="18"/>
    </row>
    <row r="19" spans="1:8" ht="15.75">
      <c r="A19" s="111" t="s">
        <v>15</v>
      </c>
      <c r="B19" s="13"/>
      <c r="C19" s="14"/>
      <c r="D19" s="15"/>
      <c r="E19" s="16"/>
      <c r="F19" s="16"/>
      <c r="G19" s="17"/>
      <c r="H19" s="18"/>
    </row>
    <row r="20" spans="1:8" ht="15.75">
      <c r="A20" s="111" t="s">
        <v>16</v>
      </c>
      <c r="B20" s="13"/>
      <c r="C20" s="14"/>
      <c r="D20" s="15"/>
      <c r="E20" s="16"/>
      <c r="F20" s="16"/>
      <c r="G20" s="17"/>
      <c r="H20" s="18"/>
    </row>
    <row r="21" spans="1:8" ht="15.75">
      <c r="A21" s="111" t="s">
        <v>145</v>
      </c>
      <c r="B21" s="13"/>
      <c r="C21" s="14"/>
      <c r="D21" s="15"/>
      <c r="E21" s="16"/>
      <c r="F21" s="16"/>
      <c r="G21" s="17"/>
      <c r="H21" s="18"/>
    </row>
    <row r="22" spans="1:8" ht="15.75">
      <c r="A22" s="111" t="s">
        <v>60</v>
      </c>
      <c r="B22" s="13"/>
      <c r="C22" s="14"/>
      <c r="D22" s="15"/>
      <c r="E22" s="16"/>
      <c r="F22" s="16"/>
      <c r="G22" s="17"/>
      <c r="H22" s="18"/>
    </row>
    <row r="23" spans="1:8" ht="15.75">
      <c r="A23" s="111" t="s">
        <v>18</v>
      </c>
      <c r="B23" s="13"/>
      <c r="C23" s="14"/>
      <c r="D23" s="15"/>
      <c r="E23" s="16"/>
      <c r="F23" s="16"/>
      <c r="G23" s="17"/>
      <c r="H23" s="18"/>
    </row>
    <row r="24" spans="1:8" ht="15.75">
      <c r="A24" s="111" t="s">
        <v>19</v>
      </c>
      <c r="B24" s="13"/>
      <c r="C24" s="14"/>
      <c r="D24" s="15"/>
      <c r="E24" s="16"/>
      <c r="F24" s="16"/>
      <c r="G24" s="17"/>
      <c r="H24" s="18"/>
    </row>
    <row r="25" spans="1:8" ht="15.75">
      <c r="A25" s="112" t="s">
        <v>20</v>
      </c>
      <c r="B25" s="13"/>
      <c r="C25" s="14"/>
      <c r="D25" s="15">
        <v>1</v>
      </c>
      <c r="E25" s="16">
        <v>24675</v>
      </c>
      <c r="F25" s="16">
        <v>8458</v>
      </c>
      <c r="G25" s="17">
        <f>F25/E25</f>
        <v>0.3427760891590679</v>
      </c>
      <c r="H25" s="18"/>
    </row>
    <row r="26" spans="1:8" ht="15.75">
      <c r="A26" s="112" t="s">
        <v>21</v>
      </c>
      <c r="B26" s="13"/>
      <c r="C26" s="14"/>
      <c r="D26" s="15"/>
      <c r="E26" s="16"/>
      <c r="F26" s="16"/>
      <c r="G26" s="17"/>
      <c r="H26" s="18"/>
    </row>
    <row r="27" spans="1:8" ht="15.75">
      <c r="A27" s="113" t="s">
        <v>22</v>
      </c>
      <c r="B27" s="13"/>
      <c r="C27" s="14"/>
      <c r="D27" s="15"/>
      <c r="E27" s="16"/>
      <c r="F27" s="16"/>
      <c r="G27" s="17"/>
      <c r="H27" s="18"/>
    </row>
    <row r="28" spans="1:8" ht="15.75">
      <c r="A28" s="113" t="s">
        <v>23</v>
      </c>
      <c r="B28" s="13"/>
      <c r="C28" s="14"/>
      <c r="D28" s="15"/>
      <c r="E28" s="16"/>
      <c r="F28" s="16"/>
      <c r="G28" s="17"/>
      <c r="H28" s="18"/>
    </row>
    <row r="29" spans="1:8" ht="15.75">
      <c r="A29" s="113" t="s">
        <v>24</v>
      </c>
      <c r="B29" s="13"/>
      <c r="C29" s="14"/>
      <c r="D29" s="15">
        <v>1</v>
      </c>
      <c r="E29" s="16">
        <v>33067</v>
      </c>
      <c r="F29" s="16">
        <v>13450</v>
      </c>
      <c r="G29" s="17">
        <f>F29/E29</f>
        <v>0.4067499319563311</v>
      </c>
      <c r="H29" s="18"/>
    </row>
    <row r="30" spans="1:8" ht="15.75">
      <c r="A30" s="113" t="s">
        <v>25</v>
      </c>
      <c r="B30" s="13"/>
      <c r="C30" s="14"/>
      <c r="D30" s="15">
        <v>2</v>
      </c>
      <c r="E30" s="16">
        <v>233847</v>
      </c>
      <c r="F30" s="16">
        <v>82352</v>
      </c>
      <c r="G30" s="17">
        <f>F30/E30</f>
        <v>0.3521618836247632</v>
      </c>
      <c r="H30" s="18"/>
    </row>
    <row r="31" spans="1:8" ht="15.75">
      <c r="A31" s="113" t="s">
        <v>26</v>
      </c>
      <c r="B31" s="13"/>
      <c r="C31" s="14"/>
      <c r="D31" s="15"/>
      <c r="E31" s="16"/>
      <c r="F31" s="16"/>
      <c r="G31" s="17"/>
      <c r="H31" s="18"/>
    </row>
    <row r="32" spans="1:8" ht="15.75">
      <c r="A32" s="113" t="s">
        <v>138</v>
      </c>
      <c r="B32" s="13"/>
      <c r="C32" s="14"/>
      <c r="D32" s="15">
        <v>4</v>
      </c>
      <c r="E32" s="16">
        <v>690320</v>
      </c>
      <c r="F32" s="16">
        <v>110005.5</v>
      </c>
      <c r="G32" s="17">
        <f>F32/E32</f>
        <v>0.1593543573994669</v>
      </c>
      <c r="H32" s="18"/>
    </row>
    <row r="33" spans="1:8" ht="15.75">
      <c r="A33" s="113" t="s">
        <v>113</v>
      </c>
      <c r="B33" s="13"/>
      <c r="C33" s="14"/>
      <c r="D33" s="15"/>
      <c r="E33" s="16"/>
      <c r="F33" s="16"/>
      <c r="G33" s="17"/>
      <c r="H33" s="18"/>
    </row>
    <row r="34" spans="1:8" ht="15.75">
      <c r="A34" s="113" t="s">
        <v>27</v>
      </c>
      <c r="B34" s="13"/>
      <c r="C34" s="14"/>
      <c r="D34" s="15"/>
      <c r="E34" s="16"/>
      <c r="F34" s="16"/>
      <c r="G34" s="17"/>
      <c r="H34" s="18"/>
    </row>
    <row r="35" spans="1:8" ht="15">
      <c r="A35" s="20" t="s">
        <v>28</v>
      </c>
      <c r="B35" s="13"/>
      <c r="C35" s="14"/>
      <c r="D35" s="21"/>
      <c r="E35" s="22"/>
      <c r="F35" s="16"/>
      <c r="G35" s="23"/>
      <c r="H35" s="18"/>
    </row>
    <row r="36" spans="1:8" ht="15">
      <c r="A36" s="20" t="s">
        <v>29</v>
      </c>
      <c r="B36" s="13"/>
      <c r="C36" s="14"/>
      <c r="D36" s="21"/>
      <c r="E36" s="69"/>
      <c r="F36" s="16"/>
      <c r="G36" s="23"/>
      <c r="H36" s="18"/>
    </row>
    <row r="37" spans="1:8" ht="15">
      <c r="A37" s="20" t="s">
        <v>30</v>
      </c>
      <c r="B37" s="13"/>
      <c r="C37" s="14"/>
      <c r="D37" s="21"/>
      <c r="E37" s="22"/>
      <c r="F37" s="19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31</v>
      </c>
      <c r="B39" s="28"/>
      <c r="C39" s="29"/>
      <c r="D39" s="30">
        <f>SUM(D9:D38)</f>
        <v>9</v>
      </c>
      <c r="E39" s="31">
        <f>SUM(E9:E38)</f>
        <v>1464999</v>
      </c>
      <c r="F39" s="31">
        <f>SUM(F9:F38)</f>
        <v>339140.5</v>
      </c>
      <c r="G39" s="32">
        <f>F39/E39</f>
        <v>0.23149537986032756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32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33</v>
      </c>
      <c r="F42" s="39" t="s">
        <v>33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34</v>
      </c>
      <c r="F43" s="41" t="s">
        <v>8</v>
      </c>
      <c r="G43" s="41" t="s">
        <v>35</v>
      </c>
      <c r="H43" s="2"/>
    </row>
    <row r="44" spans="1:8" ht="15.75">
      <c r="A44" s="45" t="s">
        <v>36</v>
      </c>
      <c r="B44" s="46"/>
      <c r="C44" s="14"/>
      <c r="D44" s="15">
        <v>22</v>
      </c>
      <c r="E44" s="16">
        <v>517455.53</v>
      </c>
      <c r="F44" s="16">
        <v>40234.19</v>
      </c>
      <c r="G44" s="17">
        <f>1-(+F44/E44)</f>
        <v>0.9222460913694361</v>
      </c>
      <c r="H44" s="18"/>
    </row>
    <row r="45" spans="1:8" ht="15.75">
      <c r="A45" s="45" t="s">
        <v>37</v>
      </c>
      <c r="B45" s="46"/>
      <c r="C45" s="14"/>
      <c r="D45" s="15"/>
      <c r="E45" s="16"/>
      <c r="F45" s="16"/>
      <c r="G45" s="17"/>
      <c r="H45" s="18"/>
    </row>
    <row r="46" spans="1:8" ht="15.75">
      <c r="A46" s="45" t="s">
        <v>38</v>
      </c>
      <c r="B46" s="46"/>
      <c r="C46" s="14"/>
      <c r="D46" s="15">
        <v>61</v>
      </c>
      <c r="E46" s="16">
        <v>2251049.25</v>
      </c>
      <c r="F46" s="16">
        <v>204493.96</v>
      </c>
      <c r="G46" s="17">
        <f>1-(+F46/E46)</f>
        <v>0.9091561590667108</v>
      </c>
      <c r="H46" s="18"/>
    </row>
    <row r="47" spans="1:8" ht="15.75">
      <c r="A47" s="45" t="s">
        <v>39</v>
      </c>
      <c r="B47" s="46"/>
      <c r="C47" s="14"/>
      <c r="D47" s="15">
        <v>8</v>
      </c>
      <c r="E47" s="16">
        <v>340667</v>
      </c>
      <c r="F47" s="16">
        <v>38178</v>
      </c>
      <c r="G47" s="17">
        <f>1-(+F47/E47)</f>
        <v>0.8879316165052676</v>
      </c>
      <c r="H47" s="18"/>
    </row>
    <row r="48" spans="1:8" ht="15.75">
      <c r="A48" s="45" t="s">
        <v>40</v>
      </c>
      <c r="B48" s="46"/>
      <c r="C48" s="14"/>
      <c r="D48" s="15">
        <v>44</v>
      </c>
      <c r="E48" s="16">
        <v>2749217</v>
      </c>
      <c r="F48" s="16">
        <v>213870.09</v>
      </c>
      <c r="G48" s="17">
        <f>1-(+F48/E48)</f>
        <v>0.9222069083670005</v>
      </c>
      <c r="H48" s="18"/>
    </row>
    <row r="49" spans="1:8" ht="15.75">
      <c r="A49" s="45" t="s">
        <v>41</v>
      </c>
      <c r="B49" s="46"/>
      <c r="C49" s="14"/>
      <c r="D49" s="15"/>
      <c r="E49" s="16"/>
      <c r="F49" s="16"/>
      <c r="G49" s="17"/>
      <c r="H49" s="18"/>
    </row>
    <row r="50" spans="1:8" ht="15.75">
      <c r="A50" s="45" t="s">
        <v>42</v>
      </c>
      <c r="B50" s="46"/>
      <c r="C50" s="14"/>
      <c r="D50" s="15">
        <v>7</v>
      </c>
      <c r="E50" s="16">
        <v>502297</v>
      </c>
      <c r="F50" s="16">
        <v>27581.5</v>
      </c>
      <c r="G50" s="17">
        <f>1-(+F50/E50)</f>
        <v>0.9450892599398364</v>
      </c>
      <c r="H50" s="18"/>
    </row>
    <row r="51" spans="1:8" ht="15.75">
      <c r="A51" s="45" t="s">
        <v>43</v>
      </c>
      <c r="B51" s="46"/>
      <c r="C51" s="14"/>
      <c r="D51" s="15"/>
      <c r="E51" s="16"/>
      <c r="F51" s="16"/>
      <c r="G51" s="17"/>
      <c r="H51" s="18"/>
    </row>
    <row r="52" spans="1:8" ht="15.75">
      <c r="A52" s="45" t="s">
        <v>44</v>
      </c>
      <c r="B52" s="46"/>
      <c r="C52" s="14"/>
      <c r="D52" s="15"/>
      <c r="E52" s="16"/>
      <c r="F52" s="16"/>
      <c r="G52" s="17"/>
      <c r="H52" s="18"/>
    </row>
    <row r="53" spans="1:8" ht="15.75">
      <c r="A53" s="47" t="s">
        <v>65</v>
      </c>
      <c r="B53" s="48"/>
      <c r="C53" s="14"/>
      <c r="D53" s="15">
        <v>364</v>
      </c>
      <c r="E53" s="16">
        <v>19596632.46</v>
      </c>
      <c r="F53" s="16">
        <v>2261154.02</v>
      </c>
      <c r="G53" s="17">
        <f>1-(+F53/E53)</f>
        <v>0.8846151743359277</v>
      </c>
      <c r="H53" s="18"/>
    </row>
    <row r="54" spans="1:8" ht="15.75">
      <c r="A54" s="47" t="s">
        <v>66</v>
      </c>
      <c r="B54" s="48"/>
      <c r="C54" s="14"/>
      <c r="D54" s="15"/>
      <c r="E54" s="16"/>
      <c r="F54" s="16"/>
      <c r="G54" s="17"/>
      <c r="H54" s="18"/>
    </row>
    <row r="55" spans="1:8" ht="15">
      <c r="A55" s="49" t="s">
        <v>45</v>
      </c>
      <c r="B55" s="48"/>
      <c r="C55" s="14"/>
      <c r="D55" s="21"/>
      <c r="E55" s="70"/>
      <c r="F55" s="16"/>
      <c r="G55" s="23"/>
      <c r="H55" s="18"/>
    </row>
    <row r="56" spans="1:8" ht="15">
      <c r="A56" s="20" t="s">
        <v>46</v>
      </c>
      <c r="B56" s="46"/>
      <c r="C56" s="14"/>
      <c r="D56" s="21"/>
      <c r="E56" s="70"/>
      <c r="F56" s="16"/>
      <c r="G56" s="23"/>
      <c r="H56" s="18"/>
    </row>
    <row r="57" spans="1:8" ht="15">
      <c r="A57" s="20" t="s">
        <v>47</v>
      </c>
      <c r="B57" s="46"/>
      <c r="C57" s="14"/>
      <c r="D57" s="21"/>
      <c r="E57" s="69"/>
      <c r="F57" s="16"/>
      <c r="G57" s="23"/>
      <c r="H57" s="18"/>
    </row>
    <row r="58" spans="1:8" ht="15">
      <c r="A58" s="20" t="s">
        <v>30</v>
      </c>
      <c r="B58" s="46"/>
      <c r="C58" s="14"/>
      <c r="D58" s="21"/>
      <c r="E58" s="69"/>
      <c r="F58" s="16"/>
      <c r="G58" s="23"/>
      <c r="H58" s="18"/>
    </row>
    <row r="59" spans="1:8" ht="15.75">
      <c r="A59" s="50"/>
      <c r="B59" s="25"/>
      <c r="C59" s="14"/>
      <c r="D59" s="21"/>
      <c r="E59" s="71"/>
      <c r="F59" s="26"/>
      <c r="G59" s="23"/>
      <c r="H59" s="18"/>
    </row>
    <row r="60" spans="1:8" ht="15.75">
      <c r="A60" s="28" t="s">
        <v>48</v>
      </c>
      <c r="B60" s="28"/>
      <c r="C60" s="29"/>
      <c r="D60" s="30">
        <f>SUM(D44:D56)</f>
        <v>506</v>
      </c>
      <c r="E60" s="31">
        <f>SUM(E44:E59)</f>
        <v>25957318.240000002</v>
      </c>
      <c r="F60" s="31">
        <f>SUM(F44:F59)</f>
        <v>2785511.76</v>
      </c>
      <c r="G60" s="32">
        <f>1-(F60/E60)</f>
        <v>0.8926887695313782</v>
      </c>
      <c r="H60" s="18"/>
    </row>
    <row r="61" spans="1:8" ht="15">
      <c r="A61" s="51"/>
      <c r="B61" s="51"/>
      <c r="C61" s="72"/>
      <c r="D61" s="73"/>
      <c r="E61" s="126"/>
      <c r="F61" s="53"/>
      <c r="G61" s="53"/>
      <c r="H61" s="2"/>
    </row>
    <row r="62" spans="1:8" ht="18">
      <c r="A62" s="54" t="s">
        <v>49</v>
      </c>
      <c r="B62" s="55"/>
      <c r="C62" s="58"/>
      <c r="D62" s="74"/>
      <c r="E62" s="55"/>
      <c r="F62" s="56">
        <f>F60+F39</f>
        <v>3124652.26</v>
      </c>
      <c r="G62" s="55"/>
      <c r="H62" s="2"/>
    </row>
    <row r="63" spans="1:8" ht="18">
      <c r="A63" s="57"/>
      <c r="B63" s="58"/>
      <c r="C63" s="58"/>
      <c r="D63" s="75"/>
      <c r="E63" s="58"/>
      <c r="F63" s="56"/>
      <c r="G63" s="58"/>
      <c r="H63" s="2"/>
    </row>
    <row r="64" spans="1:8" ht="15.75">
      <c r="A64" s="4" t="s">
        <v>50</v>
      </c>
      <c r="B64" s="59"/>
      <c r="C64" s="59"/>
      <c r="D64" s="59"/>
      <c r="E64" s="59"/>
      <c r="F64" s="60"/>
      <c r="G64" s="59"/>
      <c r="H64" s="2"/>
    </row>
    <row r="65" spans="1:8" ht="15.75">
      <c r="A65" s="4" t="s">
        <v>51</v>
      </c>
      <c r="B65" s="59"/>
      <c r="C65" s="59"/>
      <c r="D65" s="59"/>
      <c r="E65" s="59"/>
      <c r="F65" s="60"/>
      <c r="G65" s="59"/>
      <c r="H65" s="2"/>
    </row>
    <row r="66" spans="1:8" ht="15.75">
      <c r="A66" s="4" t="s">
        <v>52</v>
      </c>
      <c r="B66" s="59"/>
      <c r="C66" s="59"/>
      <c r="D66" s="59"/>
      <c r="E66" s="59"/>
      <c r="F66" s="60"/>
      <c r="G66" s="59"/>
      <c r="H66" s="2"/>
    </row>
    <row r="67" spans="1:8" ht="15.75">
      <c r="A67" s="4"/>
      <c r="B67" s="59"/>
      <c r="C67" s="59"/>
      <c r="D67" s="59"/>
      <c r="E67" s="59"/>
      <c r="F67" s="60"/>
      <c r="G67" s="59"/>
      <c r="H67" s="2"/>
    </row>
    <row r="68" spans="1:8" ht="18">
      <c r="A68" s="61" t="s">
        <v>53</v>
      </c>
      <c r="B68" s="58"/>
      <c r="C68" s="58"/>
      <c r="D68" s="58"/>
      <c r="E68" s="58"/>
      <c r="F68" s="56"/>
      <c r="G68" s="58"/>
      <c r="H68" s="2"/>
    </row>
    <row r="69" spans="1:8" ht="18">
      <c r="A69" s="62"/>
      <c r="B69" s="58"/>
      <c r="C69" s="58"/>
      <c r="D69" s="58"/>
      <c r="E69" s="56"/>
      <c r="F69" s="2"/>
      <c r="G69" s="2"/>
      <c r="H69" s="2"/>
    </row>
    <row r="70" spans="1:8" ht="18">
      <c r="A70" s="62"/>
      <c r="B70" s="58"/>
      <c r="C70" s="58"/>
      <c r="D70" s="58"/>
      <c r="E70" s="63"/>
      <c r="F70" s="2"/>
      <c r="G70" s="2"/>
      <c r="H70" s="2"/>
    </row>
    <row r="71" spans="1:8" ht="18">
      <c r="A71" s="62"/>
      <c r="B71" s="58"/>
      <c r="C71" s="58"/>
      <c r="D71" s="58"/>
      <c r="E71" s="64"/>
      <c r="F71" s="2"/>
      <c r="G71" s="2"/>
      <c r="H71" s="2"/>
    </row>
    <row r="72" spans="1:8" ht="18">
      <c r="A72" s="62"/>
      <c r="B72" s="58"/>
      <c r="C72" s="58"/>
      <c r="D72" s="58"/>
      <c r="E72" s="65"/>
      <c r="F72" s="2"/>
      <c r="G72" s="2"/>
      <c r="H72" s="2"/>
    </row>
    <row r="73" spans="1:8" ht="18">
      <c r="A73" s="62"/>
      <c r="B73" s="58"/>
      <c r="C73" s="58"/>
      <c r="D73" s="58"/>
      <c r="E73" s="56"/>
      <c r="F73" s="2"/>
      <c r="G73" s="2"/>
      <c r="H73" s="2"/>
    </row>
    <row r="74" spans="1:8" ht="18">
      <c r="A74" s="62"/>
      <c r="B74" s="58"/>
      <c r="C74" s="58"/>
      <c r="D74" s="58"/>
      <c r="E74" s="56"/>
      <c r="F74" s="2"/>
      <c r="G74" s="2"/>
      <c r="H74" s="2"/>
    </row>
    <row r="75" spans="1:8" ht="18">
      <c r="A75" s="62"/>
      <c r="B75" s="58"/>
      <c r="C75" s="58"/>
      <c r="D75" s="58"/>
      <c r="E75" s="63"/>
      <c r="F75" s="2"/>
      <c r="G75" s="2"/>
      <c r="H75" s="2"/>
    </row>
    <row r="76" spans="1:8" ht="18">
      <c r="A76" s="62"/>
      <c r="B76" s="58"/>
      <c r="C76" s="58"/>
      <c r="D76" s="58"/>
      <c r="E76" s="64"/>
      <c r="F76" s="2"/>
      <c r="G76" s="2"/>
      <c r="H76" s="2"/>
    </row>
    <row r="77" spans="1:8" ht="18">
      <c r="A77" s="62"/>
      <c r="B77" s="58"/>
      <c r="C77" s="58"/>
      <c r="D77" s="58"/>
      <c r="E77" s="64"/>
      <c r="F77" s="2"/>
      <c r="G77" s="2"/>
      <c r="H77" s="2"/>
    </row>
    <row r="78" spans="1:8" ht="18">
      <c r="A78" s="62"/>
      <c r="B78" s="58"/>
      <c r="C78" s="58"/>
      <c r="D78" s="58"/>
      <c r="E78" s="64"/>
      <c r="F78" s="2"/>
      <c r="G78" s="2"/>
      <c r="H78" s="2"/>
    </row>
    <row r="79" spans="1:8" ht="18">
      <c r="A79" s="62"/>
      <c r="B79" s="58"/>
      <c r="C79" s="58"/>
      <c r="D79" s="58"/>
      <c r="E79" s="66"/>
      <c r="F79" s="2"/>
      <c r="G79" s="2"/>
      <c r="H79" s="2"/>
    </row>
    <row r="80" spans="1:8" ht="18">
      <c r="A80" s="62"/>
      <c r="B80" s="58"/>
      <c r="C80" s="58"/>
      <c r="D80" s="58"/>
      <c r="E80" s="58"/>
      <c r="F80" s="2"/>
      <c r="G80" s="2"/>
      <c r="H80" s="2"/>
    </row>
    <row r="81" spans="1:8" ht="15.75">
      <c r="A81" s="67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55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AUGUST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1.75">
      <c r="A5" s="2"/>
      <c r="B5" s="4"/>
      <c r="C5" s="4"/>
      <c r="D5" s="105" t="s">
        <v>110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1" t="s">
        <v>116</v>
      </c>
      <c r="B9" s="13"/>
      <c r="C9" s="14"/>
      <c r="D9" s="15">
        <v>5</v>
      </c>
      <c r="E9" s="16">
        <v>1212714</v>
      </c>
      <c r="F9" s="16">
        <v>87515.5</v>
      </c>
      <c r="G9" s="17">
        <f aca="true" t="shared" si="0" ref="G9:G14">F9/E9</f>
        <v>0.07216499520909299</v>
      </c>
      <c r="H9" s="18"/>
    </row>
    <row r="10" spans="1:8" ht="15.75">
      <c r="A10" s="111" t="s">
        <v>11</v>
      </c>
      <c r="B10" s="13"/>
      <c r="C10" s="14"/>
      <c r="D10" s="15"/>
      <c r="E10" s="16"/>
      <c r="F10" s="16"/>
      <c r="G10" s="17"/>
      <c r="H10" s="18"/>
    </row>
    <row r="11" spans="1:8" ht="15.75">
      <c r="A11" s="111" t="s">
        <v>119</v>
      </c>
      <c r="B11" s="13"/>
      <c r="C11" s="14"/>
      <c r="D11" s="15">
        <v>1</v>
      </c>
      <c r="E11" s="16">
        <v>300436</v>
      </c>
      <c r="F11" s="16">
        <v>55146.5</v>
      </c>
      <c r="G11" s="17">
        <f t="shared" si="0"/>
        <v>0.18355490021169235</v>
      </c>
      <c r="H11" s="18"/>
    </row>
    <row r="12" spans="1:8" ht="15.75">
      <c r="A12" s="111" t="s">
        <v>73</v>
      </c>
      <c r="B12" s="13"/>
      <c r="C12" s="14"/>
      <c r="D12" s="15">
        <v>1</v>
      </c>
      <c r="E12" s="16">
        <v>258405</v>
      </c>
      <c r="F12" s="16">
        <v>45427</v>
      </c>
      <c r="G12" s="17">
        <f t="shared" si="0"/>
        <v>0.17579768193339912</v>
      </c>
      <c r="H12" s="18"/>
    </row>
    <row r="13" spans="1:8" ht="15.75">
      <c r="A13" s="111" t="s">
        <v>123</v>
      </c>
      <c r="B13" s="13"/>
      <c r="C13" s="14"/>
      <c r="D13" s="15">
        <v>2</v>
      </c>
      <c r="E13" s="16">
        <v>288220</v>
      </c>
      <c r="F13" s="16">
        <v>92860</v>
      </c>
      <c r="G13" s="17">
        <f t="shared" si="0"/>
        <v>0.32218444243980293</v>
      </c>
      <c r="H13" s="18"/>
    </row>
    <row r="14" spans="1:8" ht="15.75">
      <c r="A14" s="111" t="s">
        <v>25</v>
      </c>
      <c r="B14" s="13"/>
      <c r="C14" s="14"/>
      <c r="D14" s="15">
        <v>1</v>
      </c>
      <c r="E14" s="16">
        <v>314859</v>
      </c>
      <c r="F14" s="16">
        <v>114141.5</v>
      </c>
      <c r="G14" s="17">
        <f t="shared" si="0"/>
        <v>0.36251623742691175</v>
      </c>
      <c r="H14" s="18"/>
    </row>
    <row r="15" spans="1:8" ht="15.75">
      <c r="A15" s="111" t="s">
        <v>57</v>
      </c>
      <c r="B15" s="13"/>
      <c r="C15" s="14"/>
      <c r="D15" s="15"/>
      <c r="E15" s="16"/>
      <c r="F15" s="16"/>
      <c r="G15" s="17"/>
      <c r="H15" s="18"/>
    </row>
    <row r="16" spans="1:8" ht="15.75">
      <c r="A16" s="111" t="s">
        <v>10</v>
      </c>
      <c r="B16" s="13"/>
      <c r="C16" s="14"/>
      <c r="D16" s="15"/>
      <c r="E16" s="16"/>
      <c r="F16" s="16"/>
      <c r="G16" s="17"/>
      <c r="H16" s="18"/>
    </row>
    <row r="17" spans="1:8" ht="15.75">
      <c r="A17" s="111" t="s">
        <v>14</v>
      </c>
      <c r="B17" s="13"/>
      <c r="C17" s="14"/>
      <c r="D17" s="15">
        <v>2</v>
      </c>
      <c r="E17" s="16">
        <v>1140361</v>
      </c>
      <c r="F17" s="16">
        <v>166714</v>
      </c>
      <c r="G17" s="17">
        <f aca="true" t="shared" si="1" ref="G17:G25">F17/E17</f>
        <v>0.14619405609276362</v>
      </c>
      <c r="H17" s="18"/>
    </row>
    <row r="18" spans="1:8" ht="15.75">
      <c r="A18" s="111" t="s">
        <v>15</v>
      </c>
      <c r="B18" s="13"/>
      <c r="C18" s="14"/>
      <c r="D18" s="15">
        <v>2</v>
      </c>
      <c r="E18" s="16">
        <v>848077</v>
      </c>
      <c r="F18" s="16">
        <v>223924</v>
      </c>
      <c r="G18" s="17">
        <f t="shared" si="1"/>
        <v>0.2640373456655469</v>
      </c>
      <c r="H18" s="18"/>
    </row>
    <row r="19" spans="1:8" ht="15.75">
      <c r="A19" s="111" t="s">
        <v>58</v>
      </c>
      <c r="B19" s="13"/>
      <c r="C19" s="14"/>
      <c r="D19" s="15">
        <v>1</v>
      </c>
      <c r="E19" s="16">
        <v>342160</v>
      </c>
      <c r="F19" s="16">
        <v>77796.48</v>
      </c>
      <c r="G19" s="17">
        <f t="shared" si="1"/>
        <v>0.22736871638999298</v>
      </c>
      <c r="H19" s="18"/>
    </row>
    <row r="20" spans="1:8" ht="15.75">
      <c r="A20" s="111" t="s">
        <v>17</v>
      </c>
      <c r="B20" s="13"/>
      <c r="C20" s="14"/>
      <c r="D20" s="15">
        <v>1</v>
      </c>
      <c r="E20" s="16">
        <v>179783</v>
      </c>
      <c r="F20" s="16">
        <v>46690.5</v>
      </c>
      <c r="G20" s="17">
        <f t="shared" si="1"/>
        <v>0.2597047551770746</v>
      </c>
      <c r="H20" s="18"/>
    </row>
    <row r="21" spans="1:8" ht="15.75">
      <c r="A21" s="111" t="s">
        <v>134</v>
      </c>
      <c r="B21" s="13"/>
      <c r="C21" s="14"/>
      <c r="D21" s="15"/>
      <c r="E21" s="16"/>
      <c r="F21" s="16"/>
      <c r="G21" s="17"/>
      <c r="H21" s="18"/>
    </row>
    <row r="22" spans="1:8" ht="15.75">
      <c r="A22" s="111" t="s">
        <v>59</v>
      </c>
      <c r="B22" s="13"/>
      <c r="C22" s="14"/>
      <c r="D22" s="15">
        <v>5</v>
      </c>
      <c r="E22" s="16">
        <v>2660934</v>
      </c>
      <c r="F22" s="16">
        <v>679680.5</v>
      </c>
      <c r="G22" s="17">
        <f t="shared" si="1"/>
        <v>0.2554292966304313</v>
      </c>
      <c r="H22" s="18"/>
    </row>
    <row r="23" spans="1:8" ht="15.75">
      <c r="A23" s="111" t="s">
        <v>60</v>
      </c>
      <c r="B23" s="13"/>
      <c r="C23" s="14"/>
      <c r="D23" s="15">
        <v>5</v>
      </c>
      <c r="E23" s="16">
        <v>1451339</v>
      </c>
      <c r="F23" s="16">
        <v>165438</v>
      </c>
      <c r="G23" s="17">
        <f t="shared" si="1"/>
        <v>0.11398990862920379</v>
      </c>
      <c r="H23" s="18"/>
    </row>
    <row r="24" spans="1:8" ht="15.75">
      <c r="A24" s="112" t="s">
        <v>20</v>
      </c>
      <c r="B24" s="13"/>
      <c r="C24" s="14"/>
      <c r="D24" s="15">
        <v>6</v>
      </c>
      <c r="E24" s="16">
        <v>929892</v>
      </c>
      <c r="F24" s="16">
        <v>171946</v>
      </c>
      <c r="G24" s="17">
        <f t="shared" si="1"/>
        <v>0.1849096454211887</v>
      </c>
      <c r="H24" s="18"/>
    </row>
    <row r="25" spans="1:8" ht="15.75">
      <c r="A25" s="112" t="s">
        <v>21</v>
      </c>
      <c r="B25" s="13"/>
      <c r="C25" s="14"/>
      <c r="D25" s="15">
        <v>20</v>
      </c>
      <c r="E25" s="16">
        <v>205704</v>
      </c>
      <c r="F25" s="16">
        <v>205704</v>
      </c>
      <c r="G25" s="17">
        <f t="shared" si="1"/>
        <v>1</v>
      </c>
      <c r="H25" s="18"/>
    </row>
    <row r="26" spans="1:8" ht="15.75">
      <c r="A26" s="113" t="s">
        <v>22</v>
      </c>
      <c r="B26" s="13"/>
      <c r="C26" s="14"/>
      <c r="D26" s="15"/>
      <c r="E26" s="16"/>
      <c r="F26" s="16"/>
      <c r="G26" s="17"/>
      <c r="H26" s="18"/>
    </row>
    <row r="27" spans="1:8" ht="15.75">
      <c r="A27" s="113" t="s">
        <v>23</v>
      </c>
      <c r="B27" s="13"/>
      <c r="C27" s="14"/>
      <c r="D27" s="15"/>
      <c r="E27" s="16">
        <v>67416</v>
      </c>
      <c r="F27" s="16">
        <v>-2107</v>
      </c>
      <c r="G27" s="17">
        <f>F27/E27</f>
        <v>-0.03125370831850006</v>
      </c>
      <c r="H27" s="18"/>
    </row>
    <row r="28" spans="1:8" ht="15.75">
      <c r="A28" s="111" t="s">
        <v>146</v>
      </c>
      <c r="B28" s="13"/>
      <c r="C28" s="14"/>
      <c r="D28" s="15"/>
      <c r="E28" s="16"/>
      <c r="F28" s="16"/>
      <c r="G28" s="17"/>
      <c r="H28" s="18"/>
    </row>
    <row r="29" spans="1:8" ht="15.75">
      <c r="A29" s="113" t="s">
        <v>24</v>
      </c>
      <c r="B29" s="13"/>
      <c r="C29" s="14"/>
      <c r="D29" s="15">
        <v>2</v>
      </c>
      <c r="E29" s="16">
        <v>289114</v>
      </c>
      <c r="F29" s="16">
        <v>91252.5</v>
      </c>
      <c r="G29" s="17">
        <f>F29/E29</f>
        <v>0.31562809134113184</v>
      </c>
      <c r="H29" s="18"/>
    </row>
    <row r="30" spans="1:8" ht="15.75">
      <c r="A30" s="113" t="s">
        <v>139</v>
      </c>
      <c r="B30" s="13"/>
      <c r="C30" s="14"/>
      <c r="D30" s="15">
        <v>1</v>
      </c>
      <c r="E30" s="16">
        <v>21071</v>
      </c>
      <c r="F30" s="16">
        <v>6464</v>
      </c>
      <c r="G30" s="17">
        <f>F30/E30</f>
        <v>0.306772341132362</v>
      </c>
      <c r="H30" s="18"/>
    </row>
    <row r="31" spans="1:8" ht="15.75">
      <c r="A31" s="113" t="s">
        <v>61</v>
      </c>
      <c r="B31" s="13"/>
      <c r="C31" s="14"/>
      <c r="D31" s="15"/>
      <c r="E31" s="19"/>
      <c r="F31" s="16"/>
      <c r="G31" s="17"/>
      <c r="H31" s="18"/>
    </row>
    <row r="32" spans="1:8" ht="15.75">
      <c r="A32" s="113" t="s">
        <v>144</v>
      </c>
      <c r="B32" s="13"/>
      <c r="C32" s="14"/>
      <c r="D32" s="15"/>
      <c r="E32" s="19"/>
      <c r="F32" s="16"/>
      <c r="G32" s="17"/>
      <c r="H32" s="18"/>
    </row>
    <row r="33" spans="1:8" ht="15.75">
      <c r="A33" s="113" t="s">
        <v>62</v>
      </c>
      <c r="B33" s="13"/>
      <c r="C33" s="14"/>
      <c r="D33" s="15">
        <v>26</v>
      </c>
      <c r="E33" s="19">
        <v>3700019</v>
      </c>
      <c r="F33" s="19">
        <v>624471.5</v>
      </c>
      <c r="G33" s="17">
        <f>F33/E33</f>
        <v>0.1687752143975477</v>
      </c>
      <c r="H33" s="18"/>
    </row>
    <row r="34" spans="1:8" ht="15.75">
      <c r="A34" s="111" t="s">
        <v>63</v>
      </c>
      <c r="B34" s="13"/>
      <c r="C34" s="14"/>
      <c r="D34" s="15">
        <v>1</v>
      </c>
      <c r="E34" s="16">
        <v>171346</v>
      </c>
      <c r="F34" s="16">
        <v>43311.88</v>
      </c>
      <c r="G34" s="17">
        <f>F34/E34</f>
        <v>0.25277438632941535</v>
      </c>
      <c r="H34" s="18"/>
    </row>
    <row r="35" spans="1:8" ht="15.75">
      <c r="A35" s="111" t="s">
        <v>113</v>
      </c>
      <c r="B35" s="13"/>
      <c r="C35" s="14"/>
      <c r="D35" s="15">
        <v>1</v>
      </c>
      <c r="E35" s="16">
        <v>272517</v>
      </c>
      <c r="F35" s="16">
        <v>68074</v>
      </c>
      <c r="G35" s="17">
        <f>F35/E35</f>
        <v>0.24979726035439992</v>
      </c>
      <c r="H35" s="18"/>
    </row>
    <row r="36" spans="1:8" ht="15">
      <c r="A36" s="20" t="s">
        <v>28</v>
      </c>
      <c r="B36" s="13"/>
      <c r="C36" s="14"/>
      <c r="D36" s="21"/>
      <c r="E36" s="22">
        <v>320400</v>
      </c>
      <c r="F36" s="16">
        <v>55126</v>
      </c>
      <c r="G36" s="23"/>
      <c r="H36" s="18"/>
    </row>
    <row r="37" spans="1:8" ht="15">
      <c r="A37" s="20" t="s">
        <v>29</v>
      </c>
      <c r="B37" s="13"/>
      <c r="C37" s="14"/>
      <c r="D37" s="21"/>
      <c r="E37" s="22"/>
      <c r="F37" s="16"/>
      <c r="G37" s="23"/>
      <c r="H37" s="18"/>
    </row>
    <row r="38" spans="1:8" ht="15">
      <c r="A38" s="20" t="s">
        <v>30</v>
      </c>
      <c r="B38" s="13"/>
      <c r="C38" s="14"/>
      <c r="D38" s="21"/>
      <c r="E38" s="22"/>
      <c r="F38" s="19"/>
      <c r="G38" s="23"/>
      <c r="H38" s="18"/>
    </row>
    <row r="39" spans="1:8" ht="15">
      <c r="A39" s="24"/>
      <c r="B39" s="25"/>
      <c r="C39" s="29"/>
      <c r="D39" s="21"/>
      <c r="E39" s="26"/>
      <c r="F39" s="26"/>
      <c r="G39" s="23"/>
      <c r="H39" s="18"/>
    </row>
    <row r="40" spans="1:8" ht="15.75">
      <c r="A40" s="27" t="s">
        <v>31</v>
      </c>
      <c r="B40" s="28"/>
      <c r="C40" s="33"/>
      <c r="D40" s="30">
        <f>SUM(D9:D39)</f>
        <v>83</v>
      </c>
      <c r="E40" s="31">
        <f>SUM(E9:E39)</f>
        <v>14974767</v>
      </c>
      <c r="F40" s="31">
        <f>SUM(F9:F39)</f>
        <v>3019576.86</v>
      </c>
      <c r="G40" s="32">
        <f>F40/E40</f>
        <v>0.20164433009208088</v>
      </c>
      <c r="H40" s="2"/>
    </row>
    <row r="41" spans="1:8" ht="15.75">
      <c r="A41" s="33"/>
      <c r="B41" s="33"/>
      <c r="C41" s="38"/>
      <c r="D41" s="34"/>
      <c r="E41" s="35"/>
      <c r="F41" s="36"/>
      <c r="G41" s="36"/>
      <c r="H41" s="2"/>
    </row>
    <row r="42" spans="1:8" ht="18">
      <c r="A42" s="37" t="s">
        <v>32</v>
      </c>
      <c r="B42" s="38"/>
      <c r="C42" s="42"/>
      <c r="D42" s="39"/>
      <c r="E42" s="40"/>
      <c r="F42" s="41"/>
      <c r="G42" s="41"/>
      <c r="H42" s="2"/>
    </row>
    <row r="43" spans="1:8" ht="15.75">
      <c r="A43" s="42"/>
      <c r="B43" s="42"/>
      <c r="C43" s="42"/>
      <c r="D43" s="43"/>
      <c r="E43" s="39" t="s">
        <v>33</v>
      </c>
      <c r="F43" s="39" t="s">
        <v>33</v>
      </c>
      <c r="G43" s="39" t="s">
        <v>5</v>
      </c>
      <c r="H43" s="2"/>
    </row>
    <row r="44" spans="1:8" ht="15.75">
      <c r="A44" s="42"/>
      <c r="B44" s="42"/>
      <c r="C44" s="14"/>
      <c r="D44" s="43" t="s">
        <v>6</v>
      </c>
      <c r="E44" s="44" t="s">
        <v>34</v>
      </c>
      <c r="F44" s="41" t="s">
        <v>8</v>
      </c>
      <c r="G44" s="41" t="s">
        <v>35</v>
      </c>
      <c r="H44" s="18"/>
    </row>
    <row r="45" spans="1:8" ht="15.75">
      <c r="A45" s="45" t="s">
        <v>36</v>
      </c>
      <c r="B45" s="46"/>
      <c r="C45" s="14"/>
      <c r="D45" s="15">
        <v>172</v>
      </c>
      <c r="E45" s="16">
        <v>30945624.15</v>
      </c>
      <c r="F45" s="16">
        <v>1707327.82</v>
      </c>
      <c r="G45" s="17">
        <f aca="true" t="shared" si="2" ref="G45:G51">1-(+F45/E45)</f>
        <v>0.9448281342872834</v>
      </c>
      <c r="H45" s="18"/>
    </row>
    <row r="46" spans="1:8" ht="15.75">
      <c r="A46" s="45" t="s">
        <v>37</v>
      </c>
      <c r="B46" s="46"/>
      <c r="C46" s="14"/>
      <c r="D46" s="15">
        <v>2</v>
      </c>
      <c r="E46" s="16">
        <v>812678.87</v>
      </c>
      <c r="F46" s="16">
        <v>37529.57</v>
      </c>
      <c r="G46" s="17">
        <f t="shared" si="2"/>
        <v>0.9538199264366256</v>
      </c>
      <c r="H46" s="18"/>
    </row>
    <row r="47" spans="1:8" ht="15.75">
      <c r="A47" s="45" t="s">
        <v>38</v>
      </c>
      <c r="B47" s="46"/>
      <c r="C47" s="14"/>
      <c r="D47" s="15">
        <v>309</v>
      </c>
      <c r="E47" s="16">
        <v>31242270.3</v>
      </c>
      <c r="F47" s="16">
        <v>1951377.52</v>
      </c>
      <c r="G47" s="17">
        <f t="shared" si="2"/>
        <v>0.9375404699702633</v>
      </c>
      <c r="H47" s="18"/>
    </row>
    <row r="48" spans="1:8" ht="15.75">
      <c r="A48" s="45" t="s">
        <v>39</v>
      </c>
      <c r="B48" s="46"/>
      <c r="C48" s="14"/>
      <c r="D48" s="15">
        <v>23</v>
      </c>
      <c r="E48" s="16">
        <v>1142394</v>
      </c>
      <c r="F48" s="16">
        <v>99702.5</v>
      </c>
      <c r="G48" s="17">
        <f t="shared" si="2"/>
        <v>0.9127249442836709</v>
      </c>
      <c r="H48" s="18"/>
    </row>
    <row r="49" spans="1:8" ht="15.75">
      <c r="A49" s="45" t="s">
        <v>40</v>
      </c>
      <c r="B49" s="46"/>
      <c r="C49" s="14"/>
      <c r="D49" s="15">
        <v>135</v>
      </c>
      <c r="E49" s="16">
        <v>14520103.31</v>
      </c>
      <c r="F49" s="16">
        <v>964654.14</v>
      </c>
      <c r="G49" s="17">
        <f t="shared" si="2"/>
        <v>0.9335642371541777</v>
      </c>
      <c r="H49" s="18"/>
    </row>
    <row r="50" spans="1:8" ht="15.75">
      <c r="A50" s="45" t="s">
        <v>41</v>
      </c>
      <c r="B50" s="46"/>
      <c r="C50" s="14"/>
      <c r="D50" s="15">
        <v>3</v>
      </c>
      <c r="E50" s="16">
        <v>242904</v>
      </c>
      <c r="F50" s="16">
        <v>4252</v>
      </c>
      <c r="G50" s="17">
        <f t="shared" si="2"/>
        <v>0.9824951421137569</v>
      </c>
      <c r="H50" s="18"/>
    </row>
    <row r="51" spans="1:8" ht="15.75">
      <c r="A51" s="45" t="s">
        <v>42</v>
      </c>
      <c r="B51" s="46"/>
      <c r="C51" s="14"/>
      <c r="D51" s="15">
        <v>36</v>
      </c>
      <c r="E51" s="16">
        <v>4587580</v>
      </c>
      <c r="F51" s="16">
        <v>346510</v>
      </c>
      <c r="G51" s="17">
        <f t="shared" si="2"/>
        <v>0.9244678021963649</v>
      </c>
      <c r="H51" s="18"/>
    </row>
    <row r="52" spans="1:8" ht="15.75">
      <c r="A52" s="45" t="s">
        <v>43</v>
      </c>
      <c r="B52" s="46"/>
      <c r="C52" s="14"/>
      <c r="D52" s="15"/>
      <c r="E52" s="16"/>
      <c r="F52" s="16"/>
      <c r="G52" s="17"/>
      <c r="H52" s="18"/>
    </row>
    <row r="53" spans="1:8" ht="15.75">
      <c r="A53" s="45" t="s">
        <v>44</v>
      </c>
      <c r="B53" s="46"/>
      <c r="C53" s="14"/>
      <c r="D53" s="15">
        <v>4</v>
      </c>
      <c r="E53" s="16">
        <v>289900</v>
      </c>
      <c r="F53" s="16">
        <v>63650</v>
      </c>
      <c r="G53" s="17">
        <f>1-(+F53/E53)</f>
        <v>0.7804415315626078</v>
      </c>
      <c r="H53" s="18"/>
    </row>
    <row r="54" spans="1:8" ht="15.75">
      <c r="A54" s="47" t="s">
        <v>64</v>
      </c>
      <c r="B54" s="48"/>
      <c r="C54" s="14"/>
      <c r="D54" s="15">
        <v>2</v>
      </c>
      <c r="E54" s="16">
        <v>160700</v>
      </c>
      <c r="F54" s="16">
        <v>27800</v>
      </c>
      <c r="G54" s="17">
        <f>1-(+F54/E54)</f>
        <v>0.8270068450528936</v>
      </c>
      <c r="H54" s="18"/>
    </row>
    <row r="55" spans="1:8" ht="15.75">
      <c r="A55" s="45" t="s">
        <v>65</v>
      </c>
      <c r="B55" s="48"/>
      <c r="C55" s="14"/>
      <c r="D55" s="15">
        <v>1317</v>
      </c>
      <c r="E55" s="16">
        <v>101458015.98</v>
      </c>
      <c r="F55" s="16">
        <v>12188020.33</v>
      </c>
      <c r="G55" s="17">
        <f>1-(+F55/E55)</f>
        <v>0.8798712924526084</v>
      </c>
      <c r="H55" s="18"/>
    </row>
    <row r="56" spans="1:8" ht="15.75">
      <c r="A56" s="45" t="s">
        <v>66</v>
      </c>
      <c r="B56" s="48"/>
      <c r="C56" s="14"/>
      <c r="D56" s="15"/>
      <c r="E56" s="16"/>
      <c r="F56" s="16"/>
      <c r="G56" s="17"/>
      <c r="H56" s="18"/>
    </row>
    <row r="57" spans="1:8" ht="15">
      <c r="A57" s="49" t="s">
        <v>45</v>
      </c>
      <c r="B57" s="48"/>
      <c r="C57" s="14"/>
      <c r="D57" s="21"/>
      <c r="E57" s="70"/>
      <c r="F57" s="16"/>
      <c r="G57" s="23"/>
      <c r="H57" s="18"/>
    </row>
    <row r="58" spans="1:8" ht="15">
      <c r="A58" s="20" t="s">
        <v>46</v>
      </c>
      <c r="B58" s="46"/>
      <c r="C58" s="14"/>
      <c r="D58" s="21"/>
      <c r="E58" s="70"/>
      <c r="F58" s="16"/>
      <c r="G58" s="23"/>
      <c r="H58" s="18"/>
    </row>
    <row r="59" spans="1:8" ht="15">
      <c r="A59" s="20" t="s">
        <v>47</v>
      </c>
      <c r="B59" s="46"/>
      <c r="C59" s="14"/>
      <c r="D59" s="21"/>
      <c r="E59" s="22"/>
      <c r="F59" s="16"/>
      <c r="G59" s="23"/>
      <c r="H59" s="18"/>
    </row>
    <row r="60" spans="1:8" ht="15">
      <c r="A60" s="20" t="s">
        <v>30</v>
      </c>
      <c r="B60" s="46"/>
      <c r="C60" s="14"/>
      <c r="D60" s="21"/>
      <c r="E60" s="22"/>
      <c r="F60" s="19"/>
      <c r="G60" s="23"/>
      <c r="H60" s="18"/>
    </row>
    <row r="61" spans="1:8" ht="15.75">
      <c r="A61" s="50"/>
      <c r="B61" s="25"/>
      <c r="C61" s="29"/>
      <c r="D61" s="21"/>
      <c r="E61" s="26"/>
      <c r="F61" s="26"/>
      <c r="G61" s="23"/>
      <c r="H61" s="18"/>
    </row>
    <row r="62" spans="1:8" ht="15.75">
      <c r="A62" s="28" t="s">
        <v>48</v>
      </c>
      <c r="B62" s="28"/>
      <c r="C62" s="51"/>
      <c r="D62" s="30">
        <f>SUM(D45:D58)</f>
        <v>2003</v>
      </c>
      <c r="E62" s="31">
        <f>SUM(E45:E61)</f>
        <v>185402170.61</v>
      </c>
      <c r="F62" s="31">
        <f>SUM(F45:F61)</f>
        <v>17390823.88</v>
      </c>
      <c r="G62" s="32">
        <f>1-(+F62/E62)</f>
        <v>0.9061994591391154</v>
      </c>
      <c r="H62" s="2"/>
    </row>
    <row r="63" spans="1:8" ht="18">
      <c r="A63" s="51"/>
      <c r="B63" s="51"/>
      <c r="C63" s="55"/>
      <c r="D63" s="52"/>
      <c r="E63" s="126"/>
      <c r="F63" s="53"/>
      <c r="G63" s="53"/>
      <c r="H63" s="2"/>
    </row>
    <row r="64" spans="1:8" ht="18">
      <c r="A64" s="54" t="s">
        <v>49</v>
      </c>
      <c r="B64" s="55"/>
      <c r="C64" s="58"/>
      <c r="D64" s="55"/>
      <c r="E64" s="55"/>
      <c r="F64" s="56">
        <f>F62+F40</f>
        <v>20410400.74</v>
      </c>
      <c r="G64" s="55"/>
      <c r="H64" s="2"/>
    </row>
    <row r="65" spans="1:8" ht="8.25" customHeight="1">
      <c r="A65" s="54"/>
      <c r="B65" s="55"/>
      <c r="C65" s="58"/>
      <c r="D65" s="55"/>
      <c r="E65" s="55"/>
      <c r="F65" s="56"/>
      <c r="G65" s="55"/>
      <c r="H65" s="2"/>
    </row>
    <row r="66" spans="1:8" ht="15.75">
      <c r="A66" s="4" t="s">
        <v>50</v>
      </c>
      <c r="B66" s="59"/>
      <c r="C66" s="59"/>
      <c r="D66" s="59"/>
      <c r="E66" s="59"/>
      <c r="F66" s="60"/>
      <c r="G66" s="59"/>
      <c r="H66" s="2"/>
    </row>
    <row r="67" spans="1:8" ht="15.75">
      <c r="A67" s="4" t="s">
        <v>51</v>
      </c>
      <c r="B67" s="59"/>
      <c r="C67" s="59"/>
      <c r="D67" s="59"/>
      <c r="E67" s="59"/>
      <c r="F67" s="60"/>
      <c r="G67" s="59"/>
      <c r="H67" s="2"/>
    </row>
    <row r="68" spans="1:8" ht="15.75">
      <c r="A68" s="4" t="s">
        <v>52</v>
      </c>
      <c r="B68" s="59"/>
      <c r="C68" s="59"/>
      <c r="D68" s="59"/>
      <c r="E68" s="59"/>
      <c r="F68" s="60"/>
      <c r="G68" s="59"/>
      <c r="H68" s="2"/>
    </row>
    <row r="69" spans="1:8" ht="15.75">
      <c r="A69" s="4"/>
      <c r="B69" s="59"/>
      <c r="C69" s="59"/>
      <c r="D69" s="59"/>
      <c r="E69" s="59"/>
      <c r="F69" s="60"/>
      <c r="G69" s="59"/>
      <c r="H69" s="2"/>
    </row>
    <row r="70" spans="1:8" ht="18">
      <c r="A70" s="61" t="s">
        <v>53</v>
      </c>
      <c r="B70" s="58"/>
      <c r="C70" s="58"/>
      <c r="D70" s="58"/>
      <c r="E70" s="58"/>
      <c r="F70" s="56"/>
      <c r="G70" s="58"/>
      <c r="H70" s="2"/>
    </row>
    <row r="71" spans="1:8" ht="18">
      <c r="A71" s="62"/>
      <c r="B71" s="58"/>
      <c r="C71" s="58"/>
      <c r="D71" s="58"/>
      <c r="E71" s="56"/>
      <c r="F71" s="2"/>
      <c r="G71" s="2"/>
      <c r="H71" s="2"/>
    </row>
    <row r="72" spans="1:8" ht="18">
      <c r="A72" s="57"/>
      <c r="B72" s="58"/>
      <c r="C72" s="58"/>
      <c r="D72" s="58"/>
      <c r="E72" s="63"/>
      <c r="F72" s="2"/>
      <c r="G72" s="2"/>
      <c r="H72" s="2"/>
    </row>
    <row r="73" spans="1:8" ht="18">
      <c r="A73" s="62"/>
      <c r="B73" s="58"/>
      <c r="C73" s="58"/>
      <c r="D73" s="58"/>
      <c r="E73" s="64"/>
      <c r="F73" s="2"/>
      <c r="G73" s="2"/>
      <c r="H73" s="2"/>
    </row>
    <row r="74" spans="1:8" ht="18">
      <c r="A74" s="62"/>
      <c r="B74" s="58"/>
      <c r="C74" s="58"/>
      <c r="D74" s="58"/>
      <c r="E74" s="65"/>
      <c r="F74" s="2"/>
      <c r="G74" s="2"/>
      <c r="H74" s="2"/>
    </row>
    <row r="75" spans="1:8" ht="18">
      <c r="A75" s="62"/>
      <c r="B75" s="58"/>
      <c r="C75" s="58"/>
      <c r="D75" s="58"/>
      <c r="E75" s="56"/>
      <c r="F75" s="2"/>
      <c r="G75" s="2"/>
      <c r="H75" s="2"/>
    </row>
    <row r="76" spans="1:8" ht="18">
      <c r="A76" s="62"/>
      <c r="B76" s="58"/>
      <c r="C76" s="58"/>
      <c r="D76" s="58"/>
      <c r="E76" s="56"/>
      <c r="F76" s="2"/>
      <c r="G76" s="2"/>
      <c r="H76" s="2"/>
    </row>
    <row r="77" spans="1:8" ht="18">
      <c r="A77" s="62"/>
      <c r="B77" s="58"/>
      <c r="C77" s="58"/>
      <c r="D77" s="58"/>
      <c r="E77" s="63"/>
      <c r="F77" s="2"/>
      <c r="G77" s="2"/>
      <c r="H77" s="2"/>
    </row>
    <row r="78" spans="1:8" ht="18">
      <c r="A78" s="62"/>
      <c r="B78" s="58"/>
      <c r="C78" s="58"/>
      <c r="D78" s="58"/>
      <c r="E78" s="64"/>
      <c r="F78" s="2"/>
      <c r="G78" s="2"/>
      <c r="H78" s="2"/>
    </row>
    <row r="79" spans="1:8" ht="18">
      <c r="A79" s="62"/>
      <c r="B79" s="58"/>
      <c r="C79" s="58"/>
      <c r="D79" s="58"/>
      <c r="E79" s="64"/>
      <c r="F79" s="2"/>
      <c r="G79" s="2"/>
      <c r="H79" s="2"/>
    </row>
    <row r="80" spans="1:8" ht="18">
      <c r="A80" s="62"/>
      <c r="B80" s="58"/>
      <c r="C80" s="58"/>
      <c r="D80" s="58"/>
      <c r="E80" s="64"/>
      <c r="F80" s="2"/>
      <c r="G80" s="2"/>
      <c r="H80" s="2"/>
    </row>
    <row r="81" spans="1:8" ht="18">
      <c r="A81" s="62"/>
      <c r="B81" s="58"/>
      <c r="C81" s="58"/>
      <c r="D81" s="58"/>
      <c r="E81" s="66"/>
      <c r="F81" s="2"/>
      <c r="G81" s="2"/>
      <c r="H81" s="2"/>
    </row>
    <row r="82" spans="1:8" ht="18">
      <c r="A82" s="62"/>
      <c r="B82" s="58"/>
      <c r="C82" s="58"/>
      <c r="D82" s="58"/>
      <c r="E82" s="58"/>
      <c r="F82" s="2"/>
      <c r="G82" s="2"/>
      <c r="H82" s="2"/>
    </row>
    <row r="83" spans="1:8" ht="15.75">
      <c r="A83" s="67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AUGUST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67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1" t="s">
        <v>116</v>
      </c>
      <c r="B9" s="13"/>
      <c r="C9" s="14"/>
      <c r="D9" s="15"/>
      <c r="E9" s="120"/>
      <c r="F9" s="16"/>
      <c r="G9" s="17"/>
      <c r="H9" s="18"/>
    </row>
    <row r="10" spans="1:8" ht="15.75">
      <c r="A10" s="111" t="s">
        <v>11</v>
      </c>
      <c r="B10" s="13"/>
      <c r="C10" s="14"/>
      <c r="D10" s="15">
        <v>5</v>
      </c>
      <c r="E10" s="120">
        <v>2220446</v>
      </c>
      <c r="F10" s="16">
        <v>360221</v>
      </c>
      <c r="G10" s="114">
        <f>F10/E10</f>
        <v>0.16222911973540452</v>
      </c>
      <c r="H10" s="18"/>
    </row>
    <row r="11" spans="1:8" ht="15.75">
      <c r="A11" s="111" t="s">
        <v>119</v>
      </c>
      <c r="B11" s="13"/>
      <c r="C11" s="14"/>
      <c r="D11" s="15">
        <v>6</v>
      </c>
      <c r="E11" s="120">
        <v>495240</v>
      </c>
      <c r="F11" s="16">
        <v>150231.5</v>
      </c>
      <c r="G11" s="114">
        <f>F11/E11</f>
        <v>0.3033509005734593</v>
      </c>
      <c r="H11" s="18"/>
    </row>
    <row r="12" spans="1:8" ht="15.75">
      <c r="A12" s="111" t="s">
        <v>73</v>
      </c>
      <c r="B12" s="13"/>
      <c r="C12" s="14"/>
      <c r="D12" s="15">
        <v>2</v>
      </c>
      <c r="E12" s="120">
        <v>241837</v>
      </c>
      <c r="F12" s="16">
        <v>44953</v>
      </c>
      <c r="G12" s="114">
        <f>F12/E12</f>
        <v>0.18588139945500481</v>
      </c>
      <c r="H12" s="18"/>
    </row>
    <row r="13" spans="1:8" ht="15.75">
      <c r="A13" s="111" t="s">
        <v>123</v>
      </c>
      <c r="B13" s="13"/>
      <c r="C13" s="14"/>
      <c r="D13" s="15"/>
      <c r="E13" s="120"/>
      <c r="F13" s="16"/>
      <c r="G13" s="114"/>
      <c r="H13" s="18"/>
    </row>
    <row r="14" spans="1:8" ht="15.75">
      <c r="A14" s="111" t="s">
        <v>25</v>
      </c>
      <c r="B14" s="13"/>
      <c r="C14" s="14"/>
      <c r="D14" s="15">
        <v>2</v>
      </c>
      <c r="E14" s="120">
        <v>467689</v>
      </c>
      <c r="F14" s="16">
        <v>178245.5</v>
      </c>
      <c r="G14" s="114">
        <f>F14/E14</f>
        <v>0.3811197184453772</v>
      </c>
      <c r="H14" s="18"/>
    </row>
    <row r="15" spans="1:8" ht="15.75">
      <c r="A15" s="111" t="s">
        <v>57</v>
      </c>
      <c r="B15" s="13"/>
      <c r="C15" s="14"/>
      <c r="D15" s="15"/>
      <c r="E15" s="120"/>
      <c r="F15" s="16"/>
      <c r="G15" s="114"/>
      <c r="H15" s="18"/>
    </row>
    <row r="16" spans="1:8" ht="15.75">
      <c r="A16" s="111" t="s">
        <v>10</v>
      </c>
      <c r="B16" s="13"/>
      <c r="C16" s="14"/>
      <c r="D16" s="15"/>
      <c r="E16" s="120"/>
      <c r="F16" s="16"/>
      <c r="G16" s="114"/>
      <c r="H16" s="18"/>
    </row>
    <row r="17" spans="1:8" ht="15.75">
      <c r="A17" s="111" t="s">
        <v>14</v>
      </c>
      <c r="B17" s="13"/>
      <c r="C17" s="14"/>
      <c r="D17" s="15">
        <v>2</v>
      </c>
      <c r="E17" s="120">
        <v>1290477</v>
      </c>
      <c r="F17" s="16">
        <v>419570.5</v>
      </c>
      <c r="G17" s="17">
        <f aca="true" t="shared" si="0" ref="G17:G23">F17/E17</f>
        <v>0.32512822777934053</v>
      </c>
      <c r="H17" s="18"/>
    </row>
    <row r="18" spans="1:8" ht="15.75">
      <c r="A18" s="111" t="s">
        <v>15</v>
      </c>
      <c r="B18" s="13"/>
      <c r="C18" s="14"/>
      <c r="D18" s="15">
        <v>2</v>
      </c>
      <c r="E18" s="120">
        <v>1504507</v>
      </c>
      <c r="F18" s="16">
        <v>337625.5</v>
      </c>
      <c r="G18" s="114">
        <f t="shared" si="0"/>
        <v>0.22440939124909356</v>
      </c>
      <c r="H18" s="18"/>
    </row>
    <row r="19" spans="1:8" ht="15.75">
      <c r="A19" s="111" t="s">
        <v>58</v>
      </c>
      <c r="B19" s="13"/>
      <c r="C19" s="14"/>
      <c r="D19" s="15">
        <v>1</v>
      </c>
      <c r="E19" s="120">
        <v>291675</v>
      </c>
      <c r="F19" s="16">
        <v>95295.5</v>
      </c>
      <c r="G19" s="17">
        <f t="shared" si="0"/>
        <v>0.32671809376874944</v>
      </c>
      <c r="H19" s="18"/>
    </row>
    <row r="20" spans="1:8" ht="15.75">
      <c r="A20" s="111" t="s">
        <v>17</v>
      </c>
      <c r="B20" s="13"/>
      <c r="C20" s="14"/>
      <c r="D20" s="15"/>
      <c r="E20" s="120"/>
      <c r="F20" s="16"/>
      <c r="G20" s="17"/>
      <c r="H20" s="18"/>
    </row>
    <row r="21" spans="1:8" ht="15.75">
      <c r="A21" s="111" t="s">
        <v>134</v>
      </c>
      <c r="B21" s="13"/>
      <c r="C21" s="14"/>
      <c r="D21" s="15"/>
      <c r="E21" s="120"/>
      <c r="F21" s="16"/>
      <c r="G21" s="17"/>
      <c r="H21" s="18"/>
    </row>
    <row r="22" spans="1:8" ht="15.75">
      <c r="A22" s="111" t="s">
        <v>59</v>
      </c>
      <c r="B22" s="13"/>
      <c r="C22" s="14"/>
      <c r="D22" s="15">
        <v>7</v>
      </c>
      <c r="E22" s="120">
        <v>4550222</v>
      </c>
      <c r="F22" s="16">
        <v>680664.5</v>
      </c>
      <c r="G22" s="17">
        <f t="shared" si="0"/>
        <v>0.14958929476407964</v>
      </c>
      <c r="H22" s="18"/>
    </row>
    <row r="23" spans="1:8" ht="15.75">
      <c r="A23" s="111" t="s">
        <v>60</v>
      </c>
      <c r="B23" s="13"/>
      <c r="C23" s="14"/>
      <c r="D23" s="15">
        <v>3</v>
      </c>
      <c r="E23" s="120">
        <v>1882687</v>
      </c>
      <c r="F23" s="16">
        <v>299722.5</v>
      </c>
      <c r="G23" s="17">
        <f t="shared" si="0"/>
        <v>0.1591993252197524</v>
      </c>
      <c r="H23" s="18"/>
    </row>
    <row r="24" spans="1:8" ht="15.75">
      <c r="A24" s="112" t="s">
        <v>20</v>
      </c>
      <c r="B24" s="13"/>
      <c r="C24" s="14"/>
      <c r="D24" s="15">
        <v>3</v>
      </c>
      <c r="E24" s="120">
        <v>895773</v>
      </c>
      <c r="F24" s="16">
        <v>192363.5</v>
      </c>
      <c r="G24" s="17">
        <f>F24/E24</f>
        <v>0.21474581171792406</v>
      </c>
      <c r="H24" s="18"/>
    </row>
    <row r="25" spans="1:8" ht="15.75">
      <c r="A25" s="112" t="s">
        <v>21</v>
      </c>
      <c r="B25" s="13"/>
      <c r="C25" s="14"/>
      <c r="D25" s="15">
        <v>13</v>
      </c>
      <c r="E25" s="120">
        <v>163527</v>
      </c>
      <c r="F25" s="16">
        <v>163527</v>
      </c>
      <c r="G25" s="17">
        <f>F25/E25</f>
        <v>1</v>
      </c>
      <c r="H25" s="18"/>
    </row>
    <row r="26" spans="1:8" ht="15.75">
      <c r="A26" s="113" t="s">
        <v>22</v>
      </c>
      <c r="B26" s="13"/>
      <c r="C26" s="14"/>
      <c r="D26" s="15"/>
      <c r="E26" s="120"/>
      <c r="F26" s="16"/>
      <c r="G26" s="17"/>
      <c r="H26" s="18"/>
    </row>
    <row r="27" spans="1:8" ht="15.75">
      <c r="A27" s="113" t="s">
        <v>23</v>
      </c>
      <c r="B27" s="13"/>
      <c r="C27" s="14"/>
      <c r="D27" s="15"/>
      <c r="E27" s="120">
        <v>37954</v>
      </c>
      <c r="F27" s="16">
        <v>14482</v>
      </c>
      <c r="G27" s="17">
        <f>F27/E27</f>
        <v>0.3815671602466143</v>
      </c>
      <c r="H27" s="18"/>
    </row>
    <row r="28" spans="1:8" ht="15.75">
      <c r="A28" s="111" t="s">
        <v>146</v>
      </c>
      <c r="B28" s="13"/>
      <c r="C28" s="14"/>
      <c r="D28" s="15">
        <v>1</v>
      </c>
      <c r="E28" s="120">
        <v>180613</v>
      </c>
      <c r="F28" s="16">
        <v>38431</v>
      </c>
      <c r="G28" s="114">
        <f>F28/E28</f>
        <v>0.21278091831706467</v>
      </c>
      <c r="H28" s="18"/>
    </row>
    <row r="29" spans="1:8" ht="15.75">
      <c r="A29" s="113" t="s">
        <v>24</v>
      </c>
      <c r="B29" s="13"/>
      <c r="C29" s="14"/>
      <c r="D29" s="15">
        <v>2</v>
      </c>
      <c r="E29" s="120">
        <v>227798</v>
      </c>
      <c r="F29" s="16">
        <v>108865.5</v>
      </c>
      <c r="G29" s="17">
        <f>F29/E29</f>
        <v>0.4779036690401145</v>
      </c>
      <c r="H29" s="18"/>
    </row>
    <row r="30" spans="1:8" ht="15.75">
      <c r="A30" s="113" t="s">
        <v>139</v>
      </c>
      <c r="B30" s="13"/>
      <c r="C30" s="14"/>
      <c r="D30" s="116"/>
      <c r="E30" s="120"/>
      <c r="F30" s="120"/>
      <c r="G30" s="117"/>
      <c r="H30" s="18"/>
    </row>
    <row r="31" spans="1:8" ht="15.75">
      <c r="A31" s="113" t="s">
        <v>61</v>
      </c>
      <c r="B31" s="13"/>
      <c r="C31" s="14"/>
      <c r="D31" s="15">
        <v>1</v>
      </c>
      <c r="E31" s="115">
        <v>40125</v>
      </c>
      <c r="F31" s="16">
        <v>13834.5</v>
      </c>
      <c r="G31" s="114">
        <f>F31/E31</f>
        <v>0.344785046728972</v>
      </c>
      <c r="H31" s="18"/>
    </row>
    <row r="32" spans="1:8" ht="15.75">
      <c r="A32" s="113" t="s">
        <v>144</v>
      </c>
      <c r="B32" s="13"/>
      <c r="C32" s="14"/>
      <c r="D32" s="15"/>
      <c r="E32" s="115"/>
      <c r="F32" s="16"/>
      <c r="G32" s="114"/>
      <c r="H32" s="18"/>
    </row>
    <row r="33" spans="1:8" ht="15.75">
      <c r="A33" s="113" t="s">
        <v>62</v>
      </c>
      <c r="B33" s="13"/>
      <c r="C33" s="14"/>
      <c r="D33" s="15">
        <v>12</v>
      </c>
      <c r="E33" s="115">
        <v>1378570</v>
      </c>
      <c r="F33" s="19">
        <v>410507</v>
      </c>
      <c r="G33" s="114">
        <f>F33/E33</f>
        <v>0.2977774070232197</v>
      </c>
      <c r="H33" s="18"/>
    </row>
    <row r="34" spans="1:8" ht="15.75">
      <c r="A34" s="111" t="s">
        <v>63</v>
      </c>
      <c r="B34" s="13"/>
      <c r="C34" s="14"/>
      <c r="D34" s="15"/>
      <c r="E34" s="120"/>
      <c r="F34" s="16"/>
      <c r="G34" s="114"/>
      <c r="H34" s="18"/>
    </row>
    <row r="35" spans="1:8" ht="15.75">
      <c r="A35" s="111" t="s">
        <v>113</v>
      </c>
      <c r="B35" s="13"/>
      <c r="C35" s="14"/>
      <c r="D35" s="15">
        <v>1</v>
      </c>
      <c r="E35" s="120">
        <v>188986</v>
      </c>
      <c r="F35" s="16">
        <v>44883.5</v>
      </c>
      <c r="G35" s="114">
        <f>F35/E35</f>
        <v>0.23749642830685871</v>
      </c>
      <c r="H35" s="18"/>
    </row>
    <row r="36" spans="1:8" ht="15">
      <c r="A36" s="20" t="s">
        <v>28</v>
      </c>
      <c r="B36" s="13"/>
      <c r="C36" s="14"/>
      <c r="D36" s="21"/>
      <c r="E36" s="115">
        <v>87521</v>
      </c>
      <c r="F36" s="19">
        <v>17398</v>
      </c>
      <c r="G36" s="23"/>
      <c r="H36" s="18"/>
    </row>
    <row r="37" spans="1:8" ht="15">
      <c r="A37" s="20" t="s">
        <v>29</v>
      </c>
      <c r="B37" s="13"/>
      <c r="C37" s="14"/>
      <c r="D37" s="21"/>
      <c r="E37" s="115"/>
      <c r="F37" s="19"/>
      <c r="G37" s="23"/>
      <c r="H37" s="18"/>
    </row>
    <row r="38" spans="1:8" ht="15">
      <c r="A38" s="20" t="s">
        <v>30</v>
      </c>
      <c r="B38" s="13"/>
      <c r="C38" s="14"/>
      <c r="D38" s="21"/>
      <c r="E38" s="120"/>
      <c r="F38" s="16"/>
      <c r="G38" s="23"/>
      <c r="H38" s="18"/>
    </row>
    <row r="39" spans="1:8" ht="15">
      <c r="A39" s="24"/>
      <c r="B39" s="25"/>
      <c r="C39" s="29"/>
      <c r="D39" s="21"/>
      <c r="E39" s="26"/>
      <c r="F39" s="26"/>
      <c r="G39" s="23"/>
      <c r="H39" s="18"/>
    </row>
    <row r="40" spans="1:8" ht="15.75">
      <c r="A40" s="27" t="s">
        <v>31</v>
      </c>
      <c r="B40" s="28"/>
      <c r="C40" s="33"/>
      <c r="D40" s="30">
        <f>SUM(D9:D39)</f>
        <v>63</v>
      </c>
      <c r="E40" s="31">
        <f>SUM(E9:E39)</f>
        <v>16145647</v>
      </c>
      <c r="F40" s="31">
        <f>SUM(F9:F39)</f>
        <v>3570821.5</v>
      </c>
      <c r="G40" s="32">
        <f>F40/E40</f>
        <v>0.22116310978432763</v>
      </c>
      <c r="H40" s="2"/>
    </row>
    <row r="41" spans="1:8" ht="15.75">
      <c r="A41" s="33"/>
      <c r="B41" s="33"/>
      <c r="C41" s="38"/>
      <c r="D41" s="34"/>
      <c r="E41" s="35"/>
      <c r="F41" s="36"/>
      <c r="G41" s="36"/>
      <c r="H41" s="2"/>
    </row>
    <row r="42" spans="1:8" ht="18">
      <c r="A42" s="37" t="s">
        <v>32</v>
      </c>
      <c r="B42" s="38"/>
      <c r="C42" s="42"/>
      <c r="D42" s="39"/>
      <c r="E42" s="40"/>
      <c r="F42" s="41"/>
      <c r="G42" s="41"/>
      <c r="H42" s="2"/>
    </row>
    <row r="43" spans="1:8" ht="15.75">
      <c r="A43" s="42"/>
      <c r="B43" s="42"/>
      <c r="C43" s="42"/>
      <c r="D43" s="43"/>
      <c r="E43" s="39" t="s">
        <v>33</v>
      </c>
      <c r="F43" s="39" t="s">
        <v>33</v>
      </c>
      <c r="G43" s="39" t="s">
        <v>5</v>
      </c>
      <c r="H43" s="2"/>
    </row>
    <row r="44" spans="1:8" ht="15.75">
      <c r="A44" s="42"/>
      <c r="B44" s="42"/>
      <c r="C44" s="14"/>
      <c r="D44" s="43" t="s">
        <v>6</v>
      </c>
      <c r="E44" s="44" t="s">
        <v>34</v>
      </c>
      <c r="F44" s="41" t="s">
        <v>8</v>
      </c>
      <c r="G44" s="41" t="s">
        <v>35</v>
      </c>
      <c r="H44" s="18"/>
    </row>
    <row r="45" spans="1:8" ht="15.75">
      <c r="A45" s="45" t="s">
        <v>36</v>
      </c>
      <c r="B45" s="46"/>
      <c r="C45" s="14"/>
      <c r="D45" s="15">
        <v>72</v>
      </c>
      <c r="E45" s="16">
        <v>9893342.75</v>
      </c>
      <c r="F45" s="16">
        <v>638690.78</v>
      </c>
      <c r="G45" s="17">
        <f>1-(+F45/E45)</f>
        <v>0.9354423680509806</v>
      </c>
      <c r="H45" s="18"/>
    </row>
    <row r="46" spans="1:8" ht="15.75">
      <c r="A46" s="45" t="s">
        <v>37</v>
      </c>
      <c r="B46" s="46"/>
      <c r="C46" s="14"/>
      <c r="D46" s="15">
        <v>2</v>
      </c>
      <c r="E46" s="16">
        <v>1394663.99</v>
      </c>
      <c r="F46" s="16">
        <v>146731.1</v>
      </c>
      <c r="G46" s="17">
        <f aca="true" t="shared" si="1" ref="G46:G55">1-(+F46/E46)</f>
        <v>0.8947910743719711</v>
      </c>
      <c r="H46" s="18"/>
    </row>
    <row r="47" spans="1:8" ht="15.75">
      <c r="A47" s="45" t="s">
        <v>38</v>
      </c>
      <c r="B47" s="46"/>
      <c r="C47" s="14"/>
      <c r="D47" s="15">
        <v>213</v>
      </c>
      <c r="E47" s="16">
        <v>19392649.75</v>
      </c>
      <c r="F47" s="16">
        <v>1224989.52</v>
      </c>
      <c r="G47" s="17">
        <f t="shared" si="1"/>
        <v>0.936832277394171</v>
      </c>
      <c r="H47" s="18"/>
    </row>
    <row r="48" spans="1:8" ht="15.75">
      <c r="A48" s="45" t="s">
        <v>39</v>
      </c>
      <c r="B48" s="46"/>
      <c r="C48" s="14"/>
      <c r="D48" s="15">
        <v>8</v>
      </c>
      <c r="E48" s="16">
        <v>1792910</v>
      </c>
      <c r="F48" s="16">
        <v>78402.84</v>
      </c>
      <c r="G48" s="17">
        <f t="shared" si="1"/>
        <v>0.9562706215035891</v>
      </c>
      <c r="H48" s="18"/>
    </row>
    <row r="49" spans="1:8" ht="15.75">
      <c r="A49" s="45" t="s">
        <v>40</v>
      </c>
      <c r="B49" s="46"/>
      <c r="C49" s="14"/>
      <c r="D49" s="15">
        <v>135</v>
      </c>
      <c r="E49" s="16">
        <v>16152049.82</v>
      </c>
      <c r="F49" s="16">
        <v>1047490.45</v>
      </c>
      <c r="G49" s="17">
        <f t="shared" si="1"/>
        <v>0.9351481414635706</v>
      </c>
      <c r="H49" s="18"/>
    </row>
    <row r="50" spans="1:8" ht="15.75">
      <c r="A50" s="45" t="s">
        <v>41</v>
      </c>
      <c r="B50" s="46"/>
      <c r="C50" s="14"/>
      <c r="D50" s="15">
        <v>8</v>
      </c>
      <c r="E50" s="16">
        <v>2153242</v>
      </c>
      <c r="F50" s="16">
        <v>154784</v>
      </c>
      <c r="G50" s="17">
        <f t="shared" si="1"/>
        <v>0.928115836492136</v>
      </c>
      <c r="H50" s="18"/>
    </row>
    <row r="51" spans="1:8" ht="15.75">
      <c r="A51" s="45" t="s">
        <v>42</v>
      </c>
      <c r="B51" s="46"/>
      <c r="C51" s="14"/>
      <c r="D51" s="15">
        <v>15</v>
      </c>
      <c r="E51" s="16">
        <v>2166970</v>
      </c>
      <c r="F51" s="16">
        <v>163658.03</v>
      </c>
      <c r="G51" s="17">
        <f t="shared" si="1"/>
        <v>0.92447609796167</v>
      </c>
      <c r="H51" s="18"/>
    </row>
    <row r="52" spans="1:8" ht="15.75">
      <c r="A52" s="45" t="s">
        <v>43</v>
      </c>
      <c r="B52" s="46"/>
      <c r="C52" s="14"/>
      <c r="D52" s="15">
        <v>2</v>
      </c>
      <c r="E52" s="16">
        <v>258760</v>
      </c>
      <c r="F52" s="16">
        <v>43010</v>
      </c>
      <c r="G52" s="17">
        <f t="shared" si="1"/>
        <v>0.8337842015767507</v>
      </c>
      <c r="H52" s="18"/>
    </row>
    <row r="53" spans="1:8" ht="15.75">
      <c r="A53" s="45" t="s">
        <v>44</v>
      </c>
      <c r="B53" s="46"/>
      <c r="C53" s="14"/>
      <c r="D53" s="15">
        <v>2</v>
      </c>
      <c r="E53" s="16">
        <v>541125</v>
      </c>
      <c r="F53" s="16">
        <v>66625</v>
      </c>
      <c r="G53" s="17">
        <f t="shared" si="1"/>
        <v>0.8768768768768769</v>
      </c>
      <c r="H53" s="18"/>
    </row>
    <row r="54" spans="1:8" ht="15.75">
      <c r="A54" s="47" t="s">
        <v>64</v>
      </c>
      <c r="B54" s="48"/>
      <c r="C54" s="14"/>
      <c r="D54" s="15">
        <v>3</v>
      </c>
      <c r="E54" s="16">
        <v>180600</v>
      </c>
      <c r="F54" s="16">
        <v>40500</v>
      </c>
      <c r="G54" s="17">
        <f t="shared" si="1"/>
        <v>0.7757475083056479</v>
      </c>
      <c r="H54" s="18"/>
    </row>
    <row r="55" spans="1:8" ht="15.75">
      <c r="A55" s="45" t="s">
        <v>65</v>
      </c>
      <c r="B55" s="48"/>
      <c r="C55" s="14"/>
      <c r="D55" s="15">
        <v>839</v>
      </c>
      <c r="E55" s="16">
        <v>64428450.78</v>
      </c>
      <c r="F55" s="16">
        <v>7413724.53</v>
      </c>
      <c r="G55" s="17">
        <f t="shared" si="1"/>
        <v>0.8849308893781227</v>
      </c>
      <c r="H55" s="18"/>
    </row>
    <row r="56" spans="1:8" ht="15.75">
      <c r="A56" s="45" t="s">
        <v>66</v>
      </c>
      <c r="B56" s="48"/>
      <c r="C56" s="14"/>
      <c r="D56" s="15"/>
      <c r="E56" s="16"/>
      <c r="F56" s="16"/>
      <c r="G56" s="17"/>
      <c r="H56" s="18"/>
    </row>
    <row r="57" spans="1:8" ht="15">
      <c r="A57" s="49" t="s">
        <v>45</v>
      </c>
      <c r="B57" s="48"/>
      <c r="C57" s="14"/>
      <c r="D57" s="21"/>
      <c r="E57" s="70"/>
      <c r="F57" s="16"/>
      <c r="G57" s="23"/>
      <c r="H57" s="18"/>
    </row>
    <row r="58" spans="1:8" ht="15">
      <c r="A58" s="20" t="s">
        <v>46</v>
      </c>
      <c r="B58" s="46"/>
      <c r="C58" s="14"/>
      <c r="D58" s="21"/>
      <c r="E58" s="70"/>
      <c r="F58" s="16"/>
      <c r="G58" s="23"/>
      <c r="H58" s="18"/>
    </row>
    <row r="59" spans="1:8" ht="15">
      <c r="A59" s="20" t="s">
        <v>47</v>
      </c>
      <c r="B59" s="46"/>
      <c r="C59" s="14"/>
      <c r="D59" s="21"/>
      <c r="E59" s="22"/>
      <c r="F59" s="16"/>
      <c r="G59" s="23"/>
      <c r="H59" s="18"/>
    </row>
    <row r="60" spans="1:8" ht="15">
      <c r="A60" s="20" t="s">
        <v>30</v>
      </c>
      <c r="B60" s="46"/>
      <c r="C60" s="14"/>
      <c r="D60" s="21"/>
      <c r="E60" s="69"/>
      <c r="F60" s="16"/>
      <c r="G60" s="23"/>
      <c r="H60" s="18"/>
    </row>
    <row r="61" spans="1:8" ht="15.75">
      <c r="A61" s="50"/>
      <c r="B61" s="25"/>
      <c r="C61" s="29"/>
      <c r="D61" s="21"/>
      <c r="E61" s="71"/>
      <c r="F61" s="26"/>
      <c r="G61" s="23"/>
      <c r="H61" s="2"/>
    </row>
    <row r="62" spans="1:8" ht="18">
      <c r="A62" s="28" t="s">
        <v>48</v>
      </c>
      <c r="B62" s="28"/>
      <c r="C62" s="58"/>
      <c r="D62" s="30">
        <f>SUM(D45:D58)</f>
        <v>1299</v>
      </c>
      <c r="E62" s="31">
        <f>SUM(E45:E61)</f>
        <v>118354764.09</v>
      </c>
      <c r="F62" s="31">
        <f>SUM(F45:F61)</f>
        <v>11018606.25</v>
      </c>
      <c r="G62" s="32">
        <f>1-(F62/E62)</f>
        <v>0.906901878139682</v>
      </c>
      <c r="H62" s="2"/>
    </row>
    <row r="63" spans="1:8" ht="18">
      <c r="A63" s="51"/>
      <c r="B63" s="51"/>
      <c r="C63" s="58"/>
      <c r="D63" s="73"/>
      <c r="E63" s="126"/>
      <c r="F63" s="53"/>
      <c r="G63" s="53"/>
      <c r="H63" s="2"/>
    </row>
    <row r="64" spans="1:8" ht="18">
      <c r="A64" s="54" t="s">
        <v>49</v>
      </c>
      <c r="B64" s="55"/>
      <c r="C64" s="58"/>
      <c r="D64" s="74"/>
      <c r="E64" s="55"/>
      <c r="F64" s="56">
        <f>F62+F40</f>
        <v>14589427.75</v>
      </c>
      <c r="G64" s="55"/>
      <c r="H64" s="2"/>
    </row>
    <row r="65" spans="1:8" ht="15.75">
      <c r="A65" s="4" t="s">
        <v>50</v>
      </c>
      <c r="B65" s="59"/>
      <c r="C65" s="59"/>
      <c r="D65" s="59"/>
      <c r="E65" s="59"/>
      <c r="F65" s="60"/>
      <c r="G65" s="59"/>
      <c r="H65" s="2"/>
    </row>
    <row r="66" spans="1:8" ht="15.75">
      <c r="A66" s="4" t="s">
        <v>51</v>
      </c>
      <c r="B66" s="59"/>
      <c r="C66" s="59"/>
      <c r="D66" s="59"/>
      <c r="E66" s="59"/>
      <c r="F66" s="60"/>
      <c r="G66" s="59"/>
      <c r="H66" s="2"/>
    </row>
    <row r="67" spans="1:8" ht="15.75">
      <c r="A67" s="4" t="s">
        <v>52</v>
      </c>
      <c r="B67" s="59"/>
      <c r="C67" s="59"/>
      <c r="D67" s="59"/>
      <c r="E67" s="59"/>
      <c r="F67" s="60"/>
      <c r="G67" s="59"/>
      <c r="H67" s="2"/>
    </row>
    <row r="68" spans="1:8" ht="15.75">
      <c r="A68" s="4"/>
      <c r="B68" s="59"/>
      <c r="C68" s="59"/>
      <c r="D68" s="59"/>
      <c r="E68" s="59"/>
      <c r="F68" s="60"/>
      <c r="G68" s="59"/>
      <c r="H68" s="2"/>
    </row>
    <row r="69" spans="1:8" ht="18">
      <c r="A69" s="61" t="s">
        <v>53</v>
      </c>
      <c r="B69" s="58"/>
      <c r="C69" s="58"/>
      <c r="D69" s="58"/>
      <c r="E69" s="58"/>
      <c r="F69" s="56"/>
      <c r="G69" s="58"/>
      <c r="H69" s="2"/>
    </row>
    <row r="70" spans="1:8" ht="18">
      <c r="A70" s="62"/>
      <c r="B70" s="58"/>
      <c r="C70" s="58"/>
      <c r="D70" s="58"/>
      <c r="E70" s="56"/>
      <c r="F70" s="2"/>
      <c r="G70" s="2"/>
      <c r="H70" s="2"/>
    </row>
    <row r="71" spans="1:8" ht="18">
      <c r="A71" s="62"/>
      <c r="B71" s="58"/>
      <c r="C71" s="58"/>
      <c r="D71" s="58"/>
      <c r="E71" s="56"/>
      <c r="F71" s="2"/>
      <c r="G71" s="2"/>
      <c r="H71" s="2"/>
    </row>
    <row r="72" spans="1:8" ht="18">
      <c r="A72" s="62"/>
      <c r="B72" s="58"/>
      <c r="C72" s="58"/>
      <c r="D72" s="58"/>
      <c r="E72" s="63"/>
      <c r="F72" s="2"/>
      <c r="G72" s="2"/>
      <c r="H72" s="2"/>
    </row>
    <row r="73" spans="1:8" ht="18">
      <c r="A73" s="62"/>
      <c r="B73" s="58"/>
      <c r="C73" s="58"/>
      <c r="D73" s="58"/>
      <c r="E73" s="64"/>
      <c r="F73" s="2"/>
      <c r="G73" s="2"/>
      <c r="H73" s="2"/>
    </row>
    <row r="74" spans="1:8" ht="18">
      <c r="A74" s="62"/>
      <c r="B74" s="58"/>
      <c r="C74" s="58"/>
      <c r="D74" s="58"/>
      <c r="E74" s="65"/>
      <c r="F74" s="2"/>
      <c r="G74" s="2"/>
      <c r="H74" s="2"/>
    </row>
    <row r="75" spans="1:8" ht="18">
      <c r="A75" s="62"/>
      <c r="B75" s="58"/>
      <c r="C75" s="58"/>
      <c r="D75" s="58"/>
      <c r="E75" s="56"/>
      <c r="F75" s="2"/>
      <c r="G75" s="2"/>
      <c r="H75" s="2"/>
    </row>
    <row r="76" spans="1:8" ht="18">
      <c r="A76" s="62"/>
      <c r="B76" s="58"/>
      <c r="C76" s="58"/>
      <c r="D76" s="58"/>
      <c r="E76" s="56"/>
      <c r="F76" s="2"/>
      <c r="G76" s="2"/>
      <c r="H76" s="2"/>
    </row>
    <row r="77" spans="1:8" ht="18">
      <c r="A77" s="62"/>
      <c r="B77" s="58"/>
      <c r="C77" s="58"/>
      <c r="D77" s="58"/>
      <c r="E77" s="63"/>
      <c r="F77" s="2"/>
      <c r="G77" s="2"/>
      <c r="H77" s="2"/>
    </row>
    <row r="78" spans="1:8" ht="18">
      <c r="A78" s="62"/>
      <c r="B78" s="58"/>
      <c r="C78" s="58"/>
      <c r="D78" s="58"/>
      <c r="E78" s="64"/>
      <c r="F78" s="2"/>
      <c r="G78" s="2"/>
      <c r="H78" s="2"/>
    </row>
    <row r="79" spans="1:8" ht="18">
      <c r="A79" s="62"/>
      <c r="B79" s="58"/>
      <c r="C79" s="58"/>
      <c r="D79" s="58"/>
      <c r="E79" s="64"/>
      <c r="F79" s="2"/>
      <c r="G79" s="2"/>
      <c r="H79" s="2"/>
    </row>
    <row r="80" spans="1:8" ht="18">
      <c r="A80" s="62"/>
      <c r="B80" s="58"/>
      <c r="C80" s="58"/>
      <c r="D80" s="58"/>
      <c r="E80" s="64"/>
      <c r="F80" s="2"/>
      <c r="G80" s="2"/>
      <c r="H80" s="2"/>
    </row>
    <row r="81" spans="1:8" ht="18">
      <c r="A81" s="62"/>
      <c r="B81" s="58"/>
      <c r="C81" s="58"/>
      <c r="D81" s="58"/>
      <c r="E81" s="66"/>
      <c r="F81" s="2"/>
      <c r="G81" s="2"/>
      <c r="H81" s="2"/>
    </row>
    <row r="82" spans="1:8" ht="18">
      <c r="A82" s="62"/>
      <c r="B82" s="58"/>
      <c r="C82" s="58"/>
      <c r="D82" s="58"/>
      <c r="E82" s="58"/>
      <c r="F82" s="2"/>
      <c r="G82" s="2"/>
      <c r="H82" s="2"/>
    </row>
    <row r="83" spans="1:8" ht="15.75">
      <c r="A83" s="67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AUGUST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68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1" t="s">
        <v>132</v>
      </c>
      <c r="B9" s="13"/>
      <c r="C9" s="14"/>
      <c r="D9" s="15"/>
      <c r="E9" s="16"/>
      <c r="F9" s="16"/>
      <c r="G9" s="17"/>
      <c r="H9" s="18"/>
    </row>
    <row r="10" spans="1:8" ht="15.75">
      <c r="A10" s="111" t="s">
        <v>11</v>
      </c>
      <c r="B10" s="13"/>
      <c r="C10" s="14"/>
      <c r="D10" s="15">
        <v>1</v>
      </c>
      <c r="E10" s="16">
        <v>257848</v>
      </c>
      <c r="F10" s="16">
        <v>52204.5</v>
      </c>
      <c r="G10" s="17">
        <f>F10/E10</f>
        <v>0.20246230337252955</v>
      </c>
      <c r="H10" s="18"/>
    </row>
    <row r="11" spans="1:8" ht="15.75">
      <c r="A11" s="111" t="s">
        <v>116</v>
      </c>
      <c r="B11" s="13"/>
      <c r="C11" s="14"/>
      <c r="D11" s="15"/>
      <c r="E11" s="16"/>
      <c r="F11" s="16"/>
      <c r="G11" s="17"/>
      <c r="H11" s="18"/>
    </row>
    <row r="12" spans="1:8" ht="15.75">
      <c r="A12" s="111" t="s">
        <v>69</v>
      </c>
      <c r="B12" s="13"/>
      <c r="C12" s="14"/>
      <c r="D12" s="15">
        <v>1</v>
      </c>
      <c r="E12" s="16">
        <v>104963</v>
      </c>
      <c r="F12" s="16">
        <v>26901.5</v>
      </c>
      <c r="G12" s="17">
        <f>F12/E12</f>
        <v>0.25629507540752455</v>
      </c>
      <c r="H12" s="18"/>
    </row>
    <row r="13" spans="1:8" ht="15.75">
      <c r="A13" s="111" t="s">
        <v>70</v>
      </c>
      <c r="B13" s="13"/>
      <c r="C13" s="14"/>
      <c r="D13" s="15">
        <v>1</v>
      </c>
      <c r="E13" s="16">
        <v>8047</v>
      </c>
      <c r="F13" s="16">
        <v>4340</v>
      </c>
      <c r="G13" s="17">
        <f>F13/E13</f>
        <v>0.5393314278613148</v>
      </c>
      <c r="H13" s="18"/>
    </row>
    <row r="14" spans="1:8" ht="15.75">
      <c r="A14" s="111" t="s">
        <v>131</v>
      </c>
      <c r="B14" s="13"/>
      <c r="C14" s="14"/>
      <c r="D14" s="15"/>
      <c r="E14" s="16"/>
      <c r="F14" s="16"/>
      <c r="G14" s="17"/>
      <c r="H14" s="18"/>
    </row>
    <row r="15" spans="1:8" ht="15.75">
      <c r="A15" s="111" t="s">
        <v>25</v>
      </c>
      <c r="B15" s="13"/>
      <c r="C15" s="14"/>
      <c r="D15" s="15"/>
      <c r="E15" s="16"/>
      <c r="F15" s="16"/>
      <c r="G15" s="17"/>
      <c r="H15" s="18"/>
    </row>
    <row r="16" spans="1:8" ht="15.75">
      <c r="A16" s="111" t="s">
        <v>127</v>
      </c>
      <c r="B16" s="13"/>
      <c r="C16" s="14"/>
      <c r="D16" s="15"/>
      <c r="E16" s="16"/>
      <c r="F16" s="16"/>
      <c r="G16" s="17"/>
      <c r="H16" s="18"/>
    </row>
    <row r="17" spans="1:8" ht="15.75">
      <c r="A17" s="111" t="s">
        <v>16</v>
      </c>
      <c r="B17" s="13"/>
      <c r="C17" s="14"/>
      <c r="D17" s="15"/>
      <c r="E17" s="16"/>
      <c r="F17" s="16"/>
      <c r="G17" s="17"/>
      <c r="H17" s="18"/>
    </row>
    <row r="18" spans="1:8" ht="15.75">
      <c r="A18" s="111" t="s">
        <v>14</v>
      </c>
      <c r="B18" s="13"/>
      <c r="C18" s="14"/>
      <c r="D18" s="15">
        <v>1</v>
      </c>
      <c r="E18" s="16">
        <v>368858</v>
      </c>
      <c r="F18" s="16">
        <v>101869.5</v>
      </c>
      <c r="G18" s="17">
        <f>F18/E18</f>
        <v>0.2761753845653341</v>
      </c>
      <c r="H18" s="18"/>
    </row>
    <row r="19" spans="1:8" ht="15.75">
      <c r="A19" s="111" t="s">
        <v>15</v>
      </c>
      <c r="B19" s="13"/>
      <c r="C19" s="14"/>
      <c r="D19" s="15"/>
      <c r="E19" s="16"/>
      <c r="F19" s="16"/>
      <c r="G19" s="17"/>
      <c r="H19" s="18"/>
    </row>
    <row r="20" spans="1:8" ht="15.75">
      <c r="A20" s="111" t="s">
        <v>117</v>
      </c>
      <c r="B20" s="13"/>
      <c r="C20" s="14"/>
      <c r="D20" s="15"/>
      <c r="E20" s="16"/>
      <c r="F20" s="16"/>
      <c r="G20" s="17"/>
      <c r="H20" s="18"/>
    </row>
    <row r="21" spans="1:8" ht="15.75">
      <c r="A21" s="111" t="s">
        <v>147</v>
      </c>
      <c r="B21" s="13"/>
      <c r="C21" s="14"/>
      <c r="D21" s="15"/>
      <c r="E21" s="16"/>
      <c r="F21" s="16"/>
      <c r="G21" s="17"/>
      <c r="H21" s="18"/>
    </row>
    <row r="22" spans="1:8" ht="15.75">
      <c r="A22" s="111" t="s">
        <v>89</v>
      </c>
      <c r="B22" s="13"/>
      <c r="C22" s="14"/>
      <c r="D22" s="15"/>
      <c r="E22" s="16"/>
      <c r="F22" s="16"/>
      <c r="G22" s="17"/>
      <c r="H22" s="18"/>
    </row>
    <row r="23" spans="1:8" ht="15.75">
      <c r="A23" s="111" t="s">
        <v>137</v>
      </c>
      <c r="B23" s="13"/>
      <c r="C23" s="14"/>
      <c r="D23" s="15">
        <v>4</v>
      </c>
      <c r="E23" s="16">
        <v>561257</v>
      </c>
      <c r="F23" s="16">
        <v>87133</v>
      </c>
      <c r="G23" s="17">
        <f>F23/E23</f>
        <v>0.15524617064909657</v>
      </c>
      <c r="H23" s="18"/>
    </row>
    <row r="24" spans="1:8" ht="15.75">
      <c r="A24" s="111" t="s">
        <v>10</v>
      </c>
      <c r="B24" s="13"/>
      <c r="C24" s="14"/>
      <c r="D24" s="15">
        <v>3</v>
      </c>
      <c r="E24" s="16">
        <v>4170</v>
      </c>
      <c r="F24" s="16">
        <v>941.5</v>
      </c>
      <c r="G24" s="17">
        <f>F24/E24</f>
        <v>0.22577937649880095</v>
      </c>
      <c r="H24" s="18"/>
    </row>
    <row r="25" spans="1:8" ht="15.75">
      <c r="A25" s="112" t="s">
        <v>20</v>
      </c>
      <c r="B25" s="13"/>
      <c r="C25" s="14"/>
      <c r="D25" s="15">
        <v>2</v>
      </c>
      <c r="E25" s="16">
        <v>40879</v>
      </c>
      <c r="F25" s="16">
        <v>-2244</v>
      </c>
      <c r="G25" s="17">
        <f>F25/E25</f>
        <v>-0.05489371070720908</v>
      </c>
      <c r="H25" s="18"/>
    </row>
    <row r="26" spans="1:8" ht="15.75">
      <c r="A26" s="112" t="s">
        <v>21</v>
      </c>
      <c r="B26" s="13"/>
      <c r="C26" s="14"/>
      <c r="D26" s="15"/>
      <c r="E26" s="16"/>
      <c r="F26" s="16"/>
      <c r="G26" s="17"/>
      <c r="H26" s="18"/>
    </row>
    <row r="27" spans="1:8" ht="15.75">
      <c r="A27" s="113" t="s">
        <v>22</v>
      </c>
      <c r="B27" s="13"/>
      <c r="C27" s="14"/>
      <c r="D27" s="15"/>
      <c r="E27" s="16"/>
      <c r="F27" s="16"/>
      <c r="G27" s="17"/>
      <c r="H27" s="18"/>
    </row>
    <row r="28" spans="1:8" ht="15.75">
      <c r="A28" s="113" t="s">
        <v>23</v>
      </c>
      <c r="B28" s="13"/>
      <c r="C28" s="14"/>
      <c r="D28" s="15"/>
      <c r="E28" s="16"/>
      <c r="F28" s="16"/>
      <c r="G28" s="17"/>
      <c r="H28" s="18"/>
    </row>
    <row r="29" spans="1:8" ht="15.75">
      <c r="A29" s="113" t="s">
        <v>104</v>
      </c>
      <c r="B29" s="13"/>
      <c r="C29" s="14"/>
      <c r="D29" s="15"/>
      <c r="E29" s="16"/>
      <c r="F29" s="16"/>
      <c r="G29" s="17"/>
      <c r="H29" s="18"/>
    </row>
    <row r="30" spans="1:8" ht="15.75">
      <c r="A30" s="113" t="s">
        <v>73</v>
      </c>
      <c r="B30" s="13"/>
      <c r="C30" s="14"/>
      <c r="D30" s="15"/>
      <c r="E30" s="16"/>
      <c r="F30" s="16"/>
      <c r="G30" s="17"/>
      <c r="H30" s="18"/>
    </row>
    <row r="31" spans="1:8" ht="15.75">
      <c r="A31" s="113" t="s">
        <v>125</v>
      </c>
      <c r="B31" s="13"/>
      <c r="C31" s="14"/>
      <c r="D31" s="15"/>
      <c r="E31" s="16"/>
      <c r="F31" s="16"/>
      <c r="G31" s="17"/>
      <c r="H31" s="18"/>
    </row>
    <row r="32" spans="1:8" ht="15.75">
      <c r="A32" s="113" t="s">
        <v>57</v>
      </c>
      <c r="B32" s="13"/>
      <c r="C32" s="14"/>
      <c r="D32" s="15"/>
      <c r="E32" s="16"/>
      <c r="F32" s="16"/>
      <c r="G32" s="17"/>
      <c r="H32" s="18"/>
    </row>
    <row r="33" spans="1:8" ht="15.75">
      <c r="A33" s="113" t="s">
        <v>113</v>
      </c>
      <c r="B33" s="13"/>
      <c r="C33" s="14"/>
      <c r="D33" s="15"/>
      <c r="E33" s="16"/>
      <c r="F33" s="16"/>
      <c r="G33" s="17"/>
      <c r="H33" s="18"/>
    </row>
    <row r="34" spans="1:8" ht="15.75">
      <c r="A34" s="113" t="s">
        <v>118</v>
      </c>
      <c r="B34" s="13"/>
      <c r="C34" s="14"/>
      <c r="D34" s="15"/>
      <c r="E34" s="16"/>
      <c r="F34" s="16"/>
      <c r="G34" s="17"/>
      <c r="H34" s="18"/>
    </row>
    <row r="35" spans="1:8" ht="15">
      <c r="A35" s="20" t="s">
        <v>28</v>
      </c>
      <c r="B35" s="13"/>
      <c r="C35" s="14"/>
      <c r="D35" s="21"/>
      <c r="E35" s="69"/>
      <c r="F35" s="16"/>
      <c r="G35" s="23"/>
      <c r="H35" s="18"/>
    </row>
    <row r="36" spans="1:8" ht="15">
      <c r="A36" s="20" t="s">
        <v>47</v>
      </c>
      <c r="B36" s="13"/>
      <c r="C36" s="14"/>
      <c r="D36" s="21"/>
      <c r="E36" s="69"/>
      <c r="F36" s="16"/>
      <c r="G36" s="23"/>
      <c r="H36" s="18"/>
    </row>
    <row r="37" spans="1:8" ht="15">
      <c r="A37" s="20" t="s">
        <v>30</v>
      </c>
      <c r="B37" s="13"/>
      <c r="C37" s="14"/>
      <c r="D37" s="21"/>
      <c r="E37" s="22"/>
      <c r="F37" s="19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31</v>
      </c>
      <c r="B39" s="28"/>
      <c r="C39" s="29"/>
      <c r="D39" s="30">
        <f>SUM(D9:D38)</f>
        <v>13</v>
      </c>
      <c r="E39" s="31">
        <f>SUM(E9:E38)</f>
        <v>1346022</v>
      </c>
      <c r="F39" s="31">
        <f>SUM(F9:F38)</f>
        <v>271146</v>
      </c>
      <c r="G39" s="32">
        <f>F39/E39</f>
        <v>0.20144247270846985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32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33</v>
      </c>
      <c r="F42" s="39" t="s">
        <v>33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34</v>
      </c>
      <c r="F43" s="41" t="s">
        <v>8</v>
      </c>
      <c r="G43" s="41" t="s">
        <v>35</v>
      </c>
      <c r="H43" s="2"/>
    </row>
    <row r="44" spans="1:8" ht="15.75">
      <c r="A44" s="45" t="s">
        <v>36</v>
      </c>
      <c r="B44" s="46"/>
      <c r="C44" s="14"/>
      <c r="D44" s="15">
        <v>29</v>
      </c>
      <c r="E44" s="16">
        <v>1269085.65</v>
      </c>
      <c r="F44" s="16">
        <v>81320.31</v>
      </c>
      <c r="G44" s="17">
        <f>1-(+F44/E44)</f>
        <v>0.9359221262962039</v>
      </c>
      <c r="H44" s="18"/>
    </row>
    <row r="45" spans="1:8" ht="15.75">
      <c r="A45" s="45" t="s">
        <v>37</v>
      </c>
      <c r="B45" s="46"/>
      <c r="C45" s="14"/>
      <c r="D45" s="15"/>
      <c r="E45" s="16"/>
      <c r="F45" s="16"/>
      <c r="G45" s="17"/>
      <c r="H45" s="18"/>
    </row>
    <row r="46" spans="1:8" ht="15.75">
      <c r="A46" s="45" t="s">
        <v>38</v>
      </c>
      <c r="B46" s="46"/>
      <c r="C46" s="14"/>
      <c r="D46" s="15">
        <v>135</v>
      </c>
      <c r="E46" s="16">
        <v>4529386.5</v>
      </c>
      <c r="F46" s="16">
        <v>358496.79</v>
      </c>
      <c r="G46" s="17">
        <f>1-(+F46/E46)</f>
        <v>0.9208509165645281</v>
      </c>
      <c r="H46" s="18"/>
    </row>
    <row r="47" spans="1:8" ht="15.75">
      <c r="A47" s="45" t="s">
        <v>39</v>
      </c>
      <c r="B47" s="46"/>
      <c r="C47" s="14"/>
      <c r="D47" s="15">
        <v>4</v>
      </c>
      <c r="E47" s="16">
        <v>478953</v>
      </c>
      <c r="F47" s="16">
        <v>24490.5</v>
      </c>
      <c r="G47" s="17"/>
      <c r="H47" s="18"/>
    </row>
    <row r="48" spans="1:8" ht="15.75">
      <c r="A48" s="45" t="s">
        <v>40</v>
      </c>
      <c r="B48" s="46"/>
      <c r="C48" s="14"/>
      <c r="D48" s="15">
        <v>60</v>
      </c>
      <c r="E48" s="16">
        <v>2809988</v>
      </c>
      <c r="F48" s="16">
        <v>254903.25</v>
      </c>
      <c r="G48" s="17">
        <f>1-(+F48/E48)</f>
        <v>0.9092867122564224</v>
      </c>
      <c r="H48" s="18"/>
    </row>
    <row r="49" spans="1:8" ht="15.75">
      <c r="A49" s="45" t="s">
        <v>41</v>
      </c>
      <c r="B49" s="46"/>
      <c r="C49" s="14"/>
      <c r="D49" s="15"/>
      <c r="E49" s="16"/>
      <c r="F49" s="16"/>
      <c r="G49" s="17"/>
      <c r="H49" s="18"/>
    </row>
    <row r="50" spans="1:8" ht="15.75">
      <c r="A50" s="45" t="s">
        <v>42</v>
      </c>
      <c r="B50" s="46"/>
      <c r="C50" s="14"/>
      <c r="D50" s="15">
        <v>20</v>
      </c>
      <c r="E50" s="16">
        <v>934700</v>
      </c>
      <c r="F50" s="16">
        <v>48460</v>
      </c>
      <c r="G50" s="17">
        <f>1-(+F50/E50)</f>
        <v>0.9481544880710389</v>
      </c>
      <c r="H50" s="18"/>
    </row>
    <row r="51" spans="1:8" ht="15.75">
      <c r="A51" s="45" t="s">
        <v>43</v>
      </c>
      <c r="B51" s="46"/>
      <c r="C51" s="14"/>
      <c r="D51" s="15"/>
      <c r="E51" s="16"/>
      <c r="F51" s="16"/>
      <c r="G51" s="17"/>
      <c r="H51" s="18"/>
    </row>
    <row r="52" spans="1:8" ht="15.75">
      <c r="A52" s="45" t="s">
        <v>44</v>
      </c>
      <c r="B52" s="46"/>
      <c r="C52" s="14"/>
      <c r="D52" s="15"/>
      <c r="E52" s="16"/>
      <c r="F52" s="16"/>
      <c r="G52" s="17"/>
      <c r="H52" s="18"/>
    </row>
    <row r="53" spans="1:8" ht="15.75">
      <c r="A53" s="47" t="s">
        <v>64</v>
      </c>
      <c r="B53" s="48"/>
      <c r="C53" s="14"/>
      <c r="D53" s="15"/>
      <c r="E53" s="16"/>
      <c r="F53" s="16"/>
      <c r="G53" s="17"/>
      <c r="H53" s="18"/>
    </row>
    <row r="54" spans="1:8" ht="15.75">
      <c r="A54" s="45" t="s">
        <v>65</v>
      </c>
      <c r="B54" s="48"/>
      <c r="C54" s="14"/>
      <c r="D54" s="15">
        <v>706</v>
      </c>
      <c r="E54" s="16">
        <v>38730336.44</v>
      </c>
      <c r="F54" s="16">
        <v>4491086.18</v>
      </c>
      <c r="G54" s="17">
        <f>1-(+F54/E54)</f>
        <v>0.8840421593817686</v>
      </c>
      <c r="H54" s="18"/>
    </row>
    <row r="55" spans="1:8" ht="15.75">
      <c r="A55" s="45" t="s">
        <v>66</v>
      </c>
      <c r="B55" s="48"/>
      <c r="C55" s="14"/>
      <c r="D55" s="15">
        <v>5</v>
      </c>
      <c r="E55" s="16">
        <v>467316.98</v>
      </c>
      <c r="F55" s="16">
        <v>32839.79</v>
      </c>
      <c r="G55" s="17">
        <f>1-(+F55/E55)</f>
        <v>0.9297269489330346</v>
      </c>
      <c r="H55" s="18"/>
    </row>
    <row r="56" spans="1:8" ht="15">
      <c r="A56" s="20" t="s">
        <v>45</v>
      </c>
      <c r="B56" s="48"/>
      <c r="C56" s="14"/>
      <c r="D56" s="21"/>
      <c r="E56" s="70"/>
      <c r="F56" s="16"/>
      <c r="G56" s="23"/>
      <c r="H56" s="18"/>
    </row>
    <row r="57" spans="1:8" ht="15">
      <c r="A57" s="20" t="s">
        <v>46</v>
      </c>
      <c r="B57" s="46"/>
      <c r="C57" s="14"/>
      <c r="D57" s="21"/>
      <c r="E57" s="70"/>
      <c r="F57" s="16"/>
      <c r="G57" s="23"/>
      <c r="H57" s="18"/>
    </row>
    <row r="58" spans="1:8" ht="15">
      <c r="A58" s="20" t="s">
        <v>47</v>
      </c>
      <c r="B58" s="46"/>
      <c r="C58" s="14"/>
      <c r="D58" s="21"/>
      <c r="E58" s="69"/>
      <c r="F58" s="16"/>
      <c r="G58" s="23"/>
      <c r="H58" s="18"/>
    </row>
    <row r="59" spans="1:8" ht="15">
      <c r="A59" s="20" t="s">
        <v>30</v>
      </c>
      <c r="B59" s="46"/>
      <c r="C59" s="14"/>
      <c r="D59" s="21"/>
      <c r="E59" s="69"/>
      <c r="F59" s="16"/>
      <c r="G59" s="23"/>
      <c r="H59" s="18"/>
    </row>
    <row r="60" spans="1:8" ht="15.75">
      <c r="A60" s="50"/>
      <c r="B60" s="25"/>
      <c r="C60" s="14"/>
      <c r="D60" s="21"/>
      <c r="E60" s="26"/>
      <c r="F60" s="26"/>
      <c r="G60" s="23"/>
      <c r="H60" s="18"/>
    </row>
    <row r="61" spans="1:8" ht="15.75">
      <c r="A61" s="28" t="s">
        <v>48</v>
      </c>
      <c r="B61" s="28"/>
      <c r="C61" s="29"/>
      <c r="D61" s="30">
        <f>SUM(D44:D57)</f>
        <v>959</v>
      </c>
      <c r="E61" s="31">
        <f>SUM(E44:E60)</f>
        <v>49219766.56999999</v>
      </c>
      <c r="F61" s="31">
        <f>SUM(F44:F60)</f>
        <v>5291596.819999999</v>
      </c>
      <c r="G61" s="32">
        <f>1-(+F61/E61)</f>
        <v>0.8924904121096485</v>
      </c>
      <c r="H61" s="2"/>
    </row>
    <row r="62" spans="1:8" ht="15">
      <c r="A62" s="51"/>
      <c r="B62" s="51"/>
      <c r="C62" s="51"/>
      <c r="D62" s="52"/>
      <c r="E62" s="126"/>
      <c r="F62" s="53"/>
      <c r="G62" s="53"/>
      <c r="H62" s="2"/>
    </row>
    <row r="63" spans="1:8" ht="18">
      <c r="A63" s="54" t="s">
        <v>49</v>
      </c>
      <c r="B63" s="55"/>
      <c r="C63" s="55"/>
      <c r="D63" s="55"/>
      <c r="E63" s="55"/>
      <c r="F63" s="56">
        <f>F61+F39</f>
        <v>5562742.819999999</v>
      </c>
      <c r="G63" s="55"/>
      <c r="H63" s="2"/>
    </row>
    <row r="64" spans="1:8" ht="18">
      <c r="A64" s="57"/>
      <c r="B64" s="58"/>
      <c r="C64" s="58"/>
      <c r="D64" s="55"/>
      <c r="E64" s="55"/>
      <c r="F64" s="56"/>
      <c r="G64" s="55"/>
      <c r="H64" s="2"/>
    </row>
    <row r="65" spans="1:8" ht="15.75">
      <c r="A65" s="4" t="s">
        <v>50</v>
      </c>
      <c r="B65" s="59"/>
      <c r="C65" s="59"/>
      <c r="D65" s="59"/>
      <c r="E65" s="59"/>
      <c r="F65" s="60"/>
      <c r="G65" s="59"/>
      <c r="H65" s="2"/>
    </row>
    <row r="66" spans="1:8" ht="15.75">
      <c r="A66" s="4" t="s">
        <v>51</v>
      </c>
      <c r="B66" s="59"/>
      <c r="C66" s="59"/>
      <c r="D66" s="59"/>
      <c r="E66" s="59"/>
      <c r="F66" s="60"/>
      <c r="G66" s="59"/>
      <c r="H66" s="2"/>
    </row>
    <row r="67" spans="1:8" ht="15.75">
      <c r="A67" s="4" t="s">
        <v>52</v>
      </c>
      <c r="B67" s="59"/>
      <c r="C67" s="59"/>
      <c r="D67" s="59"/>
      <c r="E67" s="59"/>
      <c r="F67" s="60"/>
      <c r="G67" s="59"/>
      <c r="H67" s="2"/>
    </row>
    <row r="68" spans="1:8" ht="15.75">
      <c r="A68" s="4"/>
      <c r="B68" s="59"/>
      <c r="C68" s="59"/>
      <c r="D68" s="59"/>
      <c r="E68" s="59"/>
      <c r="F68" s="60"/>
      <c r="G68" s="59"/>
      <c r="H68" s="2"/>
    </row>
    <row r="69" spans="1:8" ht="18">
      <c r="A69" s="61" t="s">
        <v>53</v>
      </c>
      <c r="B69" s="58"/>
      <c r="C69" s="58"/>
      <c r="D69" s="58"/>
      <c r="E69" s="58"/>
      <c r="F69" s="56"/>
      <c r="G69" s="58"/>
      <c r="H69" s="2"/>
    </row>
    <row r="70" spans="1:8" ht="18">
      <c r="A70" s="62"/>
      <c r="B70" s="58"/>
      <c r="C70" s="58"/>
      <c r="D70" s="58"/>
      <c r="E70" s="56"/>
      <c r="F70" s="2"/>
      <c r="G70" s="2"/>
      <c r="H70" s="2"/>
    </row>
    <row r="71" spans="1:8" ht="18">
      <c r="A71" s="62"/>
      <c r="B71" s="58"/>
      <c r="C71" s="58"/>
      <c r="D71" s="58"/>
      <c r="E71" s="56"/>
      <c r="F71" s="2"/>
      <c r="G71" s="2"/>
      <c r="H71" s="2"/>
    </row>
    <row r="72" spans="1:8" ht="18">
      <c r="A72" s="62"/>
      <c r="B72" s="58"/>
      <c r="C72" s="58"/>
      <c r="D72" s="58"/>
      <c r="E72" s="63"/>
      <c r="F72" s="2"/>
      <c r="G72" s="2"/>
      <c r="H72" s="2"/>
    </row>
    <row r="73" spans="1:8" ht="18">
      <c r="A73" s="62"/>
      <c r="B73" s="58"/>
      <c r="C73" s="58"/>
      <c r="D73" s="58"/>
      <c r="E73" s="64"/>
      <c r="F73" s="2"/>
      <c r="G73" s="2"/>
      <c r="H73" s="2"/>
    </row>
    <row r="74" spans="1:8" ht="18">
      <c r="A74" s="62"/>
      <c r="B74" s="58"/>
      <c r="C74" s="58"/>
      <c r="D74" s="58"/>
      <c r="E74" s="65"/>
      <c r="F74" s="2"/>
      <c r="G74" s="2"/>
      <c r="H74" s="2"/>
    </row>
    <row r="75" spans="1:8" ht="18">
      <c r="A75" s="62"/>
      <c r="B75" s="58"/>
      <c r="C75" s="58"/>
      <c r="D75" s="58"/>
      <c r="E75" s="56"/>
      <c r="F75" s="2"/>
      <c r="G75" s="2"/>
      <c r="H75" s="2"/>
    </row>
    <row r="76" spans="1:8" ht="18">
      <c r="A76" s="62"/>
      <c r="B76" s="58"/>
      <c r="C76" s="58"/>
      <c r="D76" s="58"/>
      <c r="E76" s="56"/>
      <c r="F76" s="2"/>
      <c r="G76" s="2"/>
      <c r="H76" s="2"/>
    </row>
    <row r="77" spans="1:8" ht="18">
      <c r="A77" s="62"/>
      <c r="B77" s="58"/>
      <c r="C77" s="58"/>
      <c r="D77" s="58"/>
      <c r="E77" s="63"/>
      <c r="F77" s="2"/>
      <c r="G77" s="2"/>
      <c r="H77" s="2"/>
    </row>
    <row r="78" spans="1:8" ht="18">
      <c r="A78" s="62"/>
      <c r="B78" s="58"/>
      <c r="C78" s="58"/>
      <c r="D78" s="58"/>
      <c r="E78" s="64"/>
      <c r="F78" s="2"/>
      <c r="G78" s="2"/>
      <c r="H78" s="2"/>
    </row>
    <row r="79" spans="1:8" ht="18">
      <c r="A79" s="62"/>
      <c r="B79" s="58"/>
      <c r="C79" s="58"/>
      <c r="D79" s="58"/>
      <c r="E79" s="64"/>
      <c r="F79" s="2"/>
      <c r="G79" s="2"/>
      <c r="H79" s="2"/>
    </row>
    <row r="80" spans="1:8" ht="18">
      <c r="A80" s="62"/>
      <c r="B80" s="58"/>
      <c r="C80" s="58"/>
      <c r="D80" s="58"/>
      <c r="E80" s="64"/>
      <c r="F80" s="2"/>
      <c r="G80" s="2"/>
      <c r="H80" s="2"/>
    </row>
    <row r="81" spans="1:8" ht="18">
      <c r="A81" s="62"/>
      <c r="B81" s="58"/>
      <c r="C81" s="58"/>
      <c r="D81" s="58"/>
      <c r="E81" s="66"/>
      <c r="F81" s="2"/>
      <c r="G81" s="2"/>
      <c r="H81" s="2"/>
    </row>
    <row r="82" spans="1:8" ht="18">
      <c r="A82" s="62"/>
      <c r="B82" s="58"/>
      <c r="C82" s="58"/>
      <c r="D82" s="58"/>
      <c r="E82" s="58"/>
      <c r="F82" s="2"/>
      <c r="G82" s="2"/>
      <c r="H82" s="2"/>
    </row>
    <row r="83" spans="1:8" ht="15.75">
      <c r="A83" s="67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AUGUST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75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1" t="s">
        <v>132</v>
      </c>
      <c r="B9" s="13"/>
      <c r="C9" s="14"/>
      <c r="D9" s="15"/>
      <c r="E9" s="120"/>
      <c r="F9" s="16"/>
      <c r="G9" s="17"/>
      <c r="H9" s="18"/>
    </row>
    <row r="10" spans="1:8" ht="15.75">
      <c r="A10" s="111" t="s">
        <v>11</v>
      </c>
      <c r="B10" s="13"/>
      <c r="C10" s="14"/>
      <c r="D10" s="15"/>
      <c r="E10" s="120"/>
      <c r="F10" s="16"/>
      <c r="G10" s="17"/>
      <c r="H10" s="18"/>
    </row>
    <row r="11" spans="1:8" ht="15.75">
      <c r="A11" s="111" t="s">
        <v>116</v>
      </c>
      <c r="B11" s="13"/>
      <c r="C11" s="14"/>
      <c r="D11" s="15">
        <v>6</v>
      </c>
      <c r="E11" s="120">
        <v>1292710</v>
      </c>
      <c r="F11" s="16">
        <v>319079.5</v>
      </c>
      <c r="G11" s="17">
        <f>F11/E11</f>
        <v>0.2468299154489406</v>
      </c>
      <c r="H11" s="18"/>
    </row>
    <row r="12" spans="1:8" ht="15.75">
      <c r="A12" s="111" t="s">
        <v>69</v>
      </c>
      <c r="B12" s="13"/>
      <c r="C12" s="14"/>
      <c r="D12" s="15"/>
      <c r="E12" s="120"/>
      <c r="F12" s="16"/>
      <c r="G12" s="17"/>
      <c r="H12" s="18"/>
    </row>
    <row r="13" spans="1:8" ht="15.75">
      <c r="A13" s="111" t="s">
        <v>70</v>
      </c>
      <c r="B13" s="13"/>
      <c r="C13" s="14"/>
      <c r="D13" s="15">
        <v>1</v>
      </c>
      <c r="E13" s="120">
        <v>162807</v>
      </c>
      <c r="F13" s="16">
        <v>57678</v>
      </c>
      <c r="G13" s="17">
        <f>F13/E13</f>
        <v>0.3542722364517496</v>
      </c>
      <c r="H13" s="18"/>
    </row>
    <row r="14" spans="1:8" ht="15.75">
      <c r="A14" s="111" t="s">
        <v>131</v>
      </c>
      <c r="B14" s="13"/>
      <c r="C14" s="14"/>
      <c r="D14" s="15"/>
      <c r="E14" s="120"/>
      <c r="F14" s="16"/>
      <c r="G14" s="17"/>
      <c r="H14" s="18"/>
    </row>
    <row r="15" spans="1:8" ht="15.75">
      <c r="A15" s="111" t="s">
        <v>25</v>
      </c>
      <c r="B15" s="13"/>
      <c r="C15" s="14"/>
      <c r="D15" s="15">
        <v>2</v>
      </c>
      <c r="E15" s="120">
        <v>360773</v>
      </c>
      <c r="F15" s="16">
        <v>72908</v>
      </c>
      <c r="G15" s="17">
        <f aca="true" t="shared" si="0" ref="G15:G21">F15/E15</f>
        <v>0.2020882937470376</v>
      </c>
      <c r="H15" s="18"/>
    </row>
    <row r="16" spans="1:8" ht="15.75">
      <c r="A16" s="111" t="s">
        <v>127</v>
      </c>
      <c r="B16" s="13"/>
      <c r="C16" s="14"/>
      <c r="D16" s="15">
        <v>1</v>
      </c>
      <c r="E16" s="120">
        <v>125072</v>
      </c>
      <c r="F16" s="16">
        <v>44977</v>
      </c>
      <c r="G16" s="17">
        <f t="shared" si="0"/>
        <v>0.3596088652935909</v>
      </c>
      <c r="H16" s="18"/>
    </row>
    <row r="17" spans="1:8" ht="15.75">
      <c r="A17" s="111" t="s">
        <v>16</v>
      </c>
      <c r="B17" s="13"/>
      <c r="C17" s="14"/>
      <c r="D17" s="15"/>
      <c r="E17" s="120"/>
      <c r="F17" s="16"/>
      <c r="G17" s="17"/>
      <c r="H17" s="18"/>
    </row>
    <row r="18" spans="1:8" ht="15.75">
      <c r="A18" s="111" t="s">
        <v>14</v>
      </c>
      <c r="B18" s="13"/>
      <c r="C18" s="14"/>
      <c r="D18" s="15">
        <v>3</v>
      </c>
      <c r="E18" s="120">
        <v>776026</v>
      </c>
      <c r="F18" s="16">
        <v>234202.5</v>
      </c>
      <c r="G18" s="17">
        <f t="shared" si="0"/>
        <v>0.3017972335978434</v>
      </c>
      <c r="H18" s="18"/>
    </row>
    <row r="19" spans="1:8" ht="15.75">
      <c r="A19" s="111" t="s">
        <v>15</v>
      </c>
      <c r="B19" s="13"/>
      <c r="C19" s="14"/>
      <c r="D19" s="15">
        <v>3</v>
      </c>
      <c r="E19" s="120">
        <v>1490367</v>
      </c>
      <c r="F19" s="16">
        <v>500708</v>
      </c>
      <c r="G19" s="17">
        <f t="shared" si="0"/>
        <v>0.33596288699360627</v>
      </c>
      <c r="H19" s="18"/>
    </row>
    <row r="20" spans="1:8" ht="15.75">
      <c r="A20" s="111" t="s">
        <v>117</v>
      </c>
      <c r="B20" s="13"/>
      <c r="C20" s="14"/>
      <c r="D20" s="15">
        <v>28</v>
      </c>
      <c r="E20" s="120">
        <v>2609133</v>
      </c>
      <c r="F20" s="16">
        <v>599648.5</v>
      </c>
      <c r="G20" s="17">
        <f t="shared" si="0"/>
        <v>0.22982672788240385</v>
      </c>
      <c r="H20" s="18"/>
    </row>
    <row r="21" spans="1:8" ht="15.75">
      <c r="A21" s="111" t="s">
        <v>147</v>
      </c>
      <c r="B21" s="13"/>
      <c r="C21" s="14"/>
      <c r="D21" s="15">
        <v>1</v>
      </c>
      <c r="E21" s="120">
        <v>206253</v>
      </c>
      <c r="F21" s="16">
        <v>37284</v>
      </c>
      <c r="G21" s="17">
        <f t="shared" si="0"/>
        <v>0.18076827973411297</v>
      </c>
      <c r="H21" s="18"/>
    </row>
    <row r="22" spans="1:8" ht="15.75">
      <c r="A22" s="111" t="s">
        <v>89</v>
      </c>
      <c r="B22" s="13"/>
      <c r="C22" s="14"/>
      <c r="D22" s="15">
        <v>1</v>
      </c>
      <c r="E22" s="120">
        <v>76495</v>
      </c>
      <c r="F22" s="16">
        <v>19374</v>
      </c>
      <c r="G22" s="17">
        <f>F22/E22</f>
        <v>0.25327145565069614</v>
      </c>
      <c r="H22" s="18"/>
    </row>
    <row r="23" spans="1:8" ht="15.75">
      <c r="A23" s="111" t="s">
        <v>137</v>
      </c>
      <c r="B23" s="13"/>
      <c r="C23" s="14"/>
      <c r="D23" s="15"/>
      <c r="E23" s="120"/>
      <c r="F23" s="16"/>
      <c r="G23" s="17"/>
      <c r="H23" s="18"/>
    </row>
    <row r="24" spans="1:8" ht="15.75">
      <c r="A24" s="111" t="s">
        <v>10</v>
      </c>
      <c r="B24" s="13"/>
      <c r="C24" s="14"/>
      <c r="D24" s="15"/>
      <c r="E24" s="120"/>
      <c r="F24" s="16"/>
      <c r="G24" s="17"/>
      <c r="H24" s="18"/>
    </row>
    <row r="25" spans="1:8" ht="15.75">
      <c r="A25" s="112" t="s">
        <v>20</v>
      </c>
      <c r="B25" s="13"/>
      <c r="C25" s="14"/>
      <c r="D25" s="15">
        <v>4</v>
      </c>
      <c r="E25" s="120">
        <v>761905</v>
      </c>
      <c r="F25" s="16">
        <v>183765</v>
      </c>
      <c r="G25" s="17">
        <f>F25/E25</f>
        <v>0.24119148712766028</v>
      </c>
      <c r="H25" s="18"/>
    </row>
    <row r="26" spans="1:8" ht="15.75">
      <c r="A26" s="112" t="s">
        <v>21</v>
      </c>
      <c r="B26" s="13"/>
      <c r="C26" s="14"/>
      <c r="D26" s="15">
        <v>13</v>
      </c>
      <c r="E26" s="120">
        <v>119187</v>
      </c>
      <c r="F26" s="16">
        <v>119187</v>
      </c>
      <c r="G26" s="17">
        <f>F26/E26</f>
        <v>1</v>
      </c>
      <c r="H26" s="18"/>
    </row>
    <row r="27" spans="1:8" ht="15.75">
      <c r="A27" s="113" t="s">
        <v>22</v>
      </c>
      <c r="B27" s="13"/>
      <c r="C27" s="14"/>
      <c r="D27" s="15"/>
      <c r="E27" s="120"/>
      <c r="F27" s="16"/>
      <c r="G27" s="17"/>
      <c r="H27" s="18"/>
    </row>
    <row r="28" spans="1:8" ht="15.75">
      <c r="A28" s="113" t="s">
        <v>23</v>
      </c>
      <c r="B28" s="13"/>
      <c r="C28" s="14"/>
      <c r="D28" s="15"/>
      <c r="E28" s="120">
        <v>28546</v>
      </c>
      <c r="F28" s="16">
        <v>-1404</v>
      </c>
      <c r="G28" s="17">
        <f aca="true" t="shared" si="1" ref="G28:G34">F28/E28</f>
        <v>-0.04918377355846704</v>
      </c>
      <c r="H28" s="18"/>
    </row>
    <row r="29" spans="1:8" ht="15.75">
      <c r="A29" s="113" t="s">
        <v>104</v>
      </c>
      <c r="B29" s="13"/>
      <c r="C29" s="14"/>
      <c r="D29" s="15">
        <v>1</v>
      </c>
      <c r="E29" s="120">
        <v>98203</v>
      </c>
      <c r="F29" s="16">
        <v>31790.5</v>
      </c>
      <c r="G29" s="17">
        <f t="shared" si="1"/>
        <v>0.3237222895430893</v>
      </c>
      <c r="H29" s="18"/>
    </row>
    <row r="30" spans="1:8" ht="15.75">
      <c r="A30" s="113" t="s">
        <v>73</v>
      </c>
      <c r="B30" s="13"/>
      <c r="C30" s="14"/>
      <c r="D30" s="15">
        <v>1</v>
      </c>
      <c r="E30" s="120">
        <v>167961</v>
      </c>
      <c r="F30" s="16">
        <v>39595</v>
      </c>
      <c r="G30" s="17">
        <f t="shared" si="1"/>
        <v>0.2357392489923256</v>
      </c>
      <c r="H30" s="18"/>
    </row>
    <row r="31" spans="1:8" ht="15.75">
      <c r="A31" s="113" t="s">
        <v>125</v>
      </c>
      <c r="B31" s="13"/>
      <c r="C31" s="14"/>
      <c r="D31" s="15"/>
      <c r="E31" s="120"/>
      <c r="F31" s="16"/>
      <c r="G31" s="17"/>
      <c r="H31" s="18"/>
    </row>
    <row r="32" spans="1:8" ht="15.75">
      <c r="A32" s="113" t="s">
        <v>57</v>
      </c>
      <c r="B32" s="13"/>
      <c r="C32" s="14"/>
      <c r="D32" s="15">
        <v>1</v>
      </c>
      <c r="E32" s="120">
        <v>132052</v>
      </c>
      <c r="F32" s="16">
        <v>45943</v>
      </c>
      <c r="G32" s="17">
        <f t="shared" si="1"/>
        <v>0.3479159724956835</v>
      </c>
      <c r="H32" s="18"/>
    </row>
    <row r="33" spans="1:8" ht="15.75">
      <c r="A33" s="113" t="s">
        <v>113</v>
      </c>
      <c r="B33" s="13"/>
      <c r="C33" s="14"/>
      <c r="D33" s="15">
        <v>1</v>
      </c>
      <c r="E33" s="120">
        <v>113635</v>
      </c>
      <c r="F33" s="16">
        <v>33219</v>
      </c>
      <c r="G33" s="17">
        <f t="shared" si="1"/>
        <v>0.29233070796849564</v>
      </c>
      <c r="H33" s="18"/>
    </row>
    <row r="34" spans="1:8" ht="15.75">
      <c r="A34" s="113" t="s">
        <v>118</v>
      </c>
      <c r="B34" s="13"/>
      <c r="C34" s="14"/>
      <c r="D34" s="15">
        <v>9</v>
      </c>
      <c r="E34" s="120">
        <v>3449767</v>
      </c>
      <c r="F34" s="16">
        <v>619988</v>
      </c>
      <c r="G34" s="17">
        <f t="shared" si="1"/>
        <v>0.1797188041975009</v>
      </c>
      <c r="H34" s="18"/>
    </row>
    <row r="35" spans="1:8" ht="15">
      <c r="A35" s="20" t="s">
        <v>28</v>
      </c>
      <c r="B35" s="13"/>
      <c r="C35" s="14"/>
      <c r="D35" s="21"/>
      <c r="E35" s="120">
        <v>78660</v>
      </c>
      <c r="F35" s="16">
        <v>12083</v>
      </c>
      <c r="G35" s="23"/>
      <c r="H35" s="18"/>
    </row>
    <row r="36" spans="1:8" ht="15">
      <c r="A36" s="20" t="s">
        <v>47</v>
      </c>
      <c r="B36" s="13"/>
      <c r="C36" s="14"/>
      <c r="D36" s="21"/>
      <c r="E36" s="120"/>
      <c r="F36" s="16"/>
      <c r="G36" s="23"/>
      <c r="H36" s="18"/>
    </row>
    <row r="37" spans="1:8" ht="15">
      <c r="A37" s="20" t="s">
        <v>30</v>
      </c>
      <c r="B37" s="13"/>
      <c r="C37" s="14"/>
      <c r="D37" s="21"/>
      <c r="E37" s="120"/>
      <c r="F37" s="16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31</v>
      </c>
      <c r="B39" s="28"/>
      <c r="C39" s="29"/>
      <c r="D39" s="30">
        <f>SUM(D9:D38)</f>
        <v>76</v>
      </c>
      <c r="E39" s="31">
        <f>SUM(E9:E38)</f>
        <v>12049552</v>
      </c>
      <c r="F39" s="31">
        <f>SUM(F9:F38)</f>
        <v>2970026</v>
      </c>
      <c r="G39" s="32">
        <f>F39/E39</f>
        <v>0.2464843506215003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32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33</v>
      </c>
      <c r="F42" s="39" t="s">
        <v>33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34</v>
      </c>
      <c r="F43" s="41" t="s">
        <v>8</v>
      </c>
      <c r="G43" s="41" t="s">
        <v>35</v>
      </c>
      <c r="H43" s="2"/>
    </row>
    <row r="44" spans="1:8" ht="15.75">
      <c r="A44" s="45" t="s">
        <v>36</v>
      </c>
      <c r="B44" s="46"/>
      <c r="C44" s="14"/>
      <c r="D44" s="15">
        <v>174</v>
      </c>
      <c r="E44" s="16">
        <v>17571061.1</v>
      </c>
      <c r="F44" s="16">
        <v>972382.36</v>
      </c>
      <c r="G44" s="17">
        <f>1-(+F44/E44)</f>
        <v>0.9446600091783871</v>
      </c>
      <c r="H44" s="18"/>
    </row>
    <row r="45" spans="1:8" ht="15.75">
      <c r="A45" s="45" t="s">
        <v>37</v>
      </c>
      <c r="B45" s="46"/>
      <c r="C45" s="14"/>
      <c r="D45" s="15">
        <v>6</v>
      </c>
      <c r="E45" s="16">
        <v>2310210.62</v>
      </c>
      <c r="F45" s="16">
        <v>247955.77</v>
      </c>
      <c r="G45" s="17">
        <f aca="true" t="shared" si="2" ref="G45:G53">1-(+F45/E45)</f>
        <v>0.8926696259408591</v>
      </c>
      <c r="H45" s="18"/>
    </row>
    <row r="46" spans="1:8" ht="15.75">
      <c r="A46" s="45" t="s">
        <v>38</v>
      </c>
      <c r="B46" s="46"/>
      <c r="C46" s="14"/>
      <c r="D46" s="15">
        <v>273</v>
      </c>
      <c r="E46" s="16">
        <v>10697096.25</v>
      </c>
      <c r="F46" s="16">
        <v>765410.73</v>
      </c>
      <c r="G46" s="17">
        <f t="shared" si="2"/>
        <v>0.9284468689341745</v>
      </c>
      <c r="H46" s="18"/>
    </row>
    <row r="47" spans="1:8" ht="15.75">
      <c r="A47" s="45" t="s">
        <v>39</v>
      </c>
      <c r="B47" s="46"/>
      <c r="C47" s="14"/>
      <c r="D47" s="15">
        <v>36</v>
      </c>
      <c r="E47" s="16">
        <v>3269528</v>
      </c>
      <c r="F47" s="16">
        <v>233324.56</v>
      </c>
      <c r="G47" s="17">
        <f t="shared" si="2"/>
        <v>0.9286366227785784</v>
      </c>
      <c r="H47" s="18"/>
    </row>
    <row r="48" spans="1:8" ht="15.75">
      <c r="A48" s="45" t="s">
        <v>40</v>
      </c>
      <c r="B48" s="46"/>
      <c r="C48" s="14"/>
      <c r="D48" s="15">
        <v>97</v>
      </c>
      <c r="E48" s="16">
        <v>13780870.57</v>
      </c>
      <c r="F48" s="16">
        <v>962879.21</v>
      </c>
      <c r="G48" s="17">
        <f t="shared" si="2"/>
        <v>0.9301292900830139</v>
      </c>
      <c r="H48" s="18"/>
    </row>
    <row r="49" spans="1:8" ht="15.75">
      <c r="A49" s="45" t="s">
        <v>41</v>
      </c>
      <c r="B49" s="46"/>
      <c r="C49" s="14"/>
      <c r="D49" s="15"/>
      <c r="E49" s="16"/>
      <c r="F49" s="16"/>
      <c r="G49" s="17"/>
      <c r="H49" s="18"/>
    </row>
    <row r="50" spans="1:8" ht="15.75">
      <c r="A50" s="45" t="s">
        <v>42</v>
      </c>
      <c r="B50" s="46"/>
      <c r="C50" s="14"/>
      <c r="D50" s="15">
        <v>20</v>
      </c>
      <c r="E50" s="16">
        <v>2476205</v>
      </c>
      <c r="F50" s="16">
        <v>189245</v>
      </c>
      <c r="G50" s="17">
        <f t="shared" si="2"/>
        <v>0.9235745828798504</v>
      </c>
      <c r="H50" s="18"/>
    </row>
    <row r="51" spans="1:8" ht="15.75">
      <c r="A51" s="45" t="s">
        <v>43</v>
      </c>
      <c r="B51" s="46"/>
      <c r="C51" s="14"/>
      <c r="D51" s="15">
        <v>3</v>
      </c>
      <c r="E51" s="16">
        <v>298270</v>
      </c>
      <c r="F51" s="16">
        <v>1950</v>
      </c>
      <c r="G51" s="17">
        <f t="shared" si="2"/>
        <v>0.9934622992590606</v>
      </c>
      <c r="H51" s="18"/>
    </row>
    <row r="52" spans="1:8" ht="15.75">
      <c r="A52" s="45" t="s">
        <v>44</v>
      </c>
      <c r="B52" s="46"/>
      <c r="C52" s="14"/>
      <c r="D52" s="15">
        <v>3</v>
      </c>
      <c r="E52" s="16">
        <v>253300</v>
      </c>
      <c r="F52" s="16">
        <v>29100</v>
      </c>
      <c r="G52" s="17">
        <f t="shared" si="2"/>
        <v>0.8851164626924596</v>
      </c>
      <c r="H52" s="18"/>
    </row>
    <row r="53" spans="1:8" ht="15.75">
      <c r="A53" s="47" t="s">
        <v>64</v>
      </c>
      <c r="B53" s="48"/>
      <c r="C53" s="14"/>
      <c r="D53" s="15">
        <v>2</v>
      </c>
      <c r="E53" s="16">
        <v>112300</v>
      </c>
      <c r="F53" s="16">
        <v>-14500</v>
      </c>
      <c r="G53" s="17">
        <f t="shared" si="2"/>
        <v>1.1291184327693677</v>
      </c>
      <c r="H53" s="18"/>
    </row>
    <row r="54" spans="1:8" ht="15.75">
      <c r="A54" s="45" t="s">
        <v>65</v>
      </c>
      <c r="B54" s="48"/>
      <c r="C54" s="14"/>
      <c r="D54" s="15">
        <v>1475</v>
      </c>
      <c r="E54" s="16">
        <v>99960842.88</v>
      </c>
      <c r="F54" s="16">
        <v>11345444.11</v>
      </c>
      <c r="G54" s="17">
        <f>1-(+F54/E54)</f>
        <v>0.8865011160057957</v>
      </c>
      <c r="H54" s="18"/>
    </row>
    <row r="55" spans="1:8" ht="15.75">
      <c r="A55" s="45" t="s">
        <v>66</v>
      </c>
      <c r="B55" s="48"/>
      <c r="C55" s="14"/>
      <c r="D55" s="15">
        <v>16</v>
      </c>
      <c r="E55" s="16">
        <v>761506.51</v>
      </c>
      <c r="F55" s="16">
        <v>91171.57</v>
      </c>
      <c r="G55" s="17">
        <f>1-(+F55/E55)</f>
        <v>0.8802747333046437</v>
      </c>
      <c r="H55" s="18"/>
    </row>
    <row r="56" spans="1:8" ht="15">
      <c r="A56" s="20" t="s">
        <v>45</v>
      </c>
      <c r="B56" s="48"/>
      <c r="C56" s="14"/>
      <c r="D56" s="21"/>
      <c r="E56" s="70"/>
      <c r="F56" s="16"/>
      <c r="G56" s="23"/>
      <c r="H56" s="18"/>
    </row>
    <row r="57" spans="1:8" ht="15">
      <c r="A57" s="20" t="s">
        <v>46</v>
      </c>
      <c r="B57" s="46"/>
      <c r="C57" s="14"/>
      <c r="D57" s="21"/>
      <c r="E57" s="70"/>
      <c r="F57" s="16"/>
      <c r="G57" s="23"/>
      <c r="H57" s="18"/>
    </row>
    <row r="58" spans="1:8" ht="15">
      <c r="A58" s="20" t="s">
        <v>47</v>
      </c>
      <c r="B58" s="46"/>
      <c r="C58" s="14"/>
      <c r="D58" s="21"/>
      <c r="E58" s="69"/>
      <c r="F58" s="16">
        <v>5447.91</v>
      </c>
      <c r="G58" s="23"/>
      <c r="H58" s="18"/>
    </row>
    <row r="59" spans="1:8" ht="15">
      <c r="A59" s="20" t="s">
        <v>30</v>
      </c>
      <c r="B59" s="46"/>
      <c r="C59" s="14"/>
      <c r="D59" s="21"/>
      <c r="E59" s="69"/>
      <c r="F59" s="16"/>
      <c r="G59" s="23"/>
      <c r="H59" s="18"/>
    </row>
    <row r="60" spans="1:8" ht="15.75">
      <c r="A60" s="50"/>
      <c r="B60" s="25"/>
      <c r="C60" s="14"/>
      <c r="D60" s="21"/>
      <c r="E60" s="71"/>
      <c r="F60" s="26"/>
      <c r="G60" s="23"/>
      <c r="H60" s="18"/>
    </row>
    <row r="61" spans="1:8" ht="15.75">
      <c r="A61" s="28" t="s">
        <v>48</v>
      </c>
      <c r="B61" s="28"/>
      <c r="C61" s="29"/>
      <c r="D61" s="30">
        <f>SUM(D44:D57)</f>
        <v>2105</v>
      </c>
      <c r="E61" s="31">
        <f>SUM(E44:E60)</f>
        <v>151491190.92999998</v>
      </c>
      <c r="F61" s="31">
        <f>SUM(F44:F60)</f>
        <v>14829811.219999999</v>
      </c>
      <c r="G61" s="32">
        <f>1-(F61/E61)</f>
        <v>0.902107765283511</v>
      </c>
      <c r="H61" s="18"/>
    </row>
    <row r="62" spans="1:8" ht="15">
      <c r="A62" s="51"/>
      <c r="B62" s="51"/>
      <c r="C62" s="72"/>
      <c r="D62" s="73"/>
      <c r="E62" s="126"/>
      <c r="F62" s="53"/>
      <c r="G62" s="53"/>
      <c r="H62" s="2"/>
    </row>
    <row r="63" spans="1:8" ht="18">
      <c r="A63" s="54" t="s">
        <v>49</v>
      </c>
      <c r="B63" s="55"/>
      <c r="C63" s="58"/>
      <c r="D63" s="74"/>
      <c r="E63" s="55"/>
      <c r="F63" s="56">
        <f>F61+F39</f>
        <v>17799837.22</v>
      </c>
      <c r="G63" s="55"/>
      <c r="H63" s="2"/>
    </row>
    <row r="64" spans="1:8" ht="18">
      <c r="A64" s="57"/>
      <c r="B64" s="58"/>
      <c r="C64" s="58"/>
      <c r="D64" s="74"/>
      <c r="E64" s="55"/>
      <c r="F64" s="56"/>
      <c r="G64" s="55"/>
      <c r="H64" s="2"/>
    </row>
    <row r="65" spans="1:8" ht="18">
      <c r="A65" s="57"/>
      <c r="B65" s="58"/>
      <c r="C65" s="58"/>
      <c r="D65" s="74"/>
      <c r="E65" s="55"/>
      <c r="F65" s="56"/>
      <c r="G65" s="55"/>
      <c r="H65" s="2"/>
    </row>
    <row r="66" spans="1:8" ht="15.75">
      <c r="A66" s="4" t="s">
        <v>50</v>
      </c>
      <c r="B66" s="59"/>
      <c r="C66" s="59"/>
      <c r="D66" s="59"/>
      <c r="E66" s="59"/>
      <c r="F66" s="60"/>
      <c r="G66" s="59"/>
      <c r="H66" s="2"/>
    </row>
    <row r="67" spans="1:8" ht="15.75">
      <c r="A67" s="4" t="s">
        <v>51</v>
      </c>
      <c r="B67" s="59"/>
      <c r="C67" s="59"/>
      <c r="D67" s="59"/>
      <c r="E67" s="59"/>
      <c r="F67" s="60"/>
      <c r="G67" s="59"/>
      <c r="H67" s="2"/>
    </row>
    <row r="68" spans="1:8" ht="15.75">
      <c r="A68" s="4" t="s">
        <v>52</v>
      </c>
      <c r="B68" s="59"/>
      <c r="C68" s="59"/>
      <c r="D68" s="59"/>
      <c r="E68" s="59"/>
      <c r="F68" s="60"/>
      <c r="G68" s="59"/>
      <c r="H68" s="2"/>
    </row>
    <row r="69" spans="1:8" ht="15.75">
      <c r="A69" s="4"/>
      <c r="B69" s="59"/>
      <c r="C69" s="59"/>
      <c r="D69" s="59"/>
      <c r="E69" s="59"/>
      <c r="F69" s="60"/>
      <c r="G69" s="59"/>
      <c r="H69" s="2"/>
    </row>
    <row r="70" spans="1:8" ht="18">
      <c r="A70" s="61" t="s">
        <v>53</v>
      </c>
      <c r="B70" s="58"/>
      <c r="C70" s="58"/>
      <c r="D70" s="58"/>
      <c r="E70" s="58"/>
      <c r="F70" s="56"/>
      <c r="G70" s="58"/>
      <c r="H70" s="2"/>
    </row>
    <row r="71" spans="1:8" ht="18">
      <c r="A71" s="62"/>
      <c r="B71" s="58"/>
      <c r="C71" s="58"/>
      <c r="D71" s="58"/>
      <c r="E71" s="56"/>
      <c r="F71" s="2"/>
      <c r="G71" s="2"/>
      <c r="H71" s="2"/>
    </row>
    <row r="72" spans="1:8" ht="18">
      <c r="A72" s="62"/>
      <c r="B72" s="58"/>
      <c r="C72" s="58"/>
      <c r="D72" s="58"/>
      <c r="E72" s="63"/>
      <c r="F72" s="2"/>
      <c r="G72" s="2"/>
      <c r="H72" s="2"/>
    </row>
    <row r="73" spans="1:8" ht="18">
      <c r="A73" s="62"/>
      <c r="B73" s="58"/>
      <c r="C73" s="58"/>
      <c r="D73" s="58"/>
      <c r="E73" s="64"/>
      <c r="F73" s="2"/>
      <c r="G73" s="2"/>
      <c r="H73" s="2"/>
    </row>
    <row r="74" spans="1:8" ht="18">
      <c r="A74" s="62"/>
      <c r="B74" s="58"/>
      <c r="C74" s="58"/>
      <c r="D74" s="58"/>
      <c r="E74" s="65"/>
      <c r="F74" s="2"/>
      <c r="G74" s="2"/>
      <c r="H74" s="2"/>
    </row>
    <row r="75" spans="1:8" ht="18">
      <c r="A75" s="62"/>
      <c r="B75" s="58"/>
      <c r="C75" s="58"/>
      <c r="D75" s="58"/>
      <c r="E75" s="56"/>
      <c r="F75" s="2"/>
      <c r="G75" s="2"/>
      <c r="H75" s="2"/>
    </row>
    <row r="76" spans="1:8" ht="18">
      <c r="A76" s="62"/>
      <c r="B76" s="58"/>
      <c r="C76" s="58"/>
      <c r="D76" s="58"/>
      <c r="E76" s="56"/>
      <c r="F76" s="2"/>
      <c r="G76" s="2"/>
      <c r="H76" s="2"/>
    </row>
    <row r="77" spans="1:8" ht="18">
      <c r="A77" s="62"/>
      <c r="B77" s="58"/>
      <c r="C77" s="58"/>
      <c r="D77" s="58"/>
      <c r="E77" s="63"/>
      <c r="F77" s="2"/>
      <c r="G77" s="2"/>
      <c r="H77" s="2"/>
    </row>
    <row r="78" spans="1:8" ht="18">
      <c r="A78" s="62"/>
      <c r="B78" s="58"/>
      <c r="C78" s="58"/>
      <c r="D78" s="58"/>
      <c r="E78" s="64"/>
      <c r="F78" s="2"/>
      <c r="G78" s="2"/>
      <c r="H78" s="2"/>
    </row>
    <row r="79" spans="1:8" ht="18">
      <c r="A79" s="62"/>
      <c r="B79" s="58"/>
      <c r="C79" s="58"/>
      <c r="D79" s="58"/>
      <c r="E79" s="64"/>
      <c r="F79" s="2"/>
      <c r="G79" s="2"/>
      <c r="H79" s="2"/>
    </row>
    <row r="80" spans="1:8" ht="18">
      <c r="A80" s="62"/>
      <c r="B80" s="58"/>
      <c r="C80" s="58"/>
      <c r="D80" s="58"/>
      <c r="E80" s="64"/>
      <c r="F80" s="2"/>
      <c r="G80" s="2"/>
      <c r="H80" s="2"/>
    </row>
    <row r="81" spans="1:8" ht="18">
      <c r="A81" s="62"/>
      <c r="B81" s="58"/>
      <c r="C81" s="58"/>
      <c r="D81" s="58"/>
      <c r="E81" s="66"/>
      <c r="F81" s="2"/>
      <c r="G81" s="2"/>
      <c r="H81" s="2"/>
    </row>
    <row r="82" spans="1:8" ht="18">
      <c r="A82" s="62"/>
      <c r="B82" s="58"/>
      <c r="C82" s="58"/>
      <c r="D82" s="58"/>
      <c r="E82" s="58"/>
      <c r="F82" s="2"/>
      <c r="G82" s="2"/>
      <c r="H82" s="2"/>
    </row>
    <row r="83" spans="1:8" ht="15.75">
      <c r="A83" s="67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76" customWidth="1"/>
    <col min="2" max="2" width="15.6640625" style="76" customWidth="1"/>
    <col min="3" max="3" width="3.6640625" style="76" customWidth="1"/>
    <col min="4" max="4" width="7.6640625" style="76" customWidth="1"/>
    <col min="5" max="6" width="14.6640625" style="76" customWidth="1"/>
    <col min="7" max="7" width="11.6640625" style="76" customWidth="1"/>
    <col min="8" max="16384" width="8.88671875" style="76" customWidth="1"/>
  </cols>
  <sheetData>
    <row r="1" spans="1:8" ht="23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>
      <c r="A3" s="1" t="str">
        <f>ARG!$A$3</f>
        <v>MONTH ENDED:    AUGUST 2018</v>
      </c>
      <c r="B3" s="2"/>
      <c r="C3" s="2"/>
      <c r="D3" s="2"/>
      <c r="E3" s="2"/>
      <c r="F3" s="2"/>
      <c r="G3" s="2"/>
      <c r="H3" s="2"/>
    </row>
    <row r="4" spans="1:8" ht="15.75" customHeight="1">
      <c r="A4" s="4"/>
      <c r="B4" s="4"/>
      <c r="C4" s="4"/>
      <c r="D4" s="4"/>
      <c r="E4" s="4"/>
      <c r="F4" s="5"/>
      <c r="G4" s="5"/>
      <c r="H4" s="2"/>
    </row>
    <row r="5" spans="1:8" ht="23.25" customHeight="1">
      <c r="A5" s="2"/>
      <c r="B5" s="4"/>
      <c r="C5" s="4"/>
      <c r="D5" s="6" t="s">
        <v>76</v>
      </c>
      <c r="E5" s="7"/>
      <c r="F5" s="8"/>
      <c r="G5" s="5"/>
      <c r="H5" s="2"/>
    </row>
    <row r="6" spans="1:8" ht="15.75" customHeight="1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>
      <c r="A9" s="111" t="s">
        <v>10</v>
      </c>
      <c r="B9" s="13"/>
      <c r="C9" s="14"/>
      <c r="D9" s="15">
        <v>5</v>
      </c>
      <c r="E9" s="16">
        <v>210328</v>
      </c>
      <c r="F9" s="16">
        <v>70913</v>
      </c>
      <c r="G9" s="17">
        <f>F9/E9</f>
        <v>0.3371543493971321</v>
      </c>
      <c r="H9" s="18"/>
    </row>
    <row r="10" spans="1:8" ht="15.75" customHeight="1">
      <c r="A10" s="111" t="s">
        <v>11</v>
      </c>
      <c r="B10" s="13"/>
      <c r="C10" s="14"/>
      <c r="D10" s="15"/>
      <c r="E10" s="16"/>
      <c r="F10" s="16"/>
      <c r="G10" s="17"/>
      <c r="H10" s="18"/>
    </row>
    <row r="11" spans="1:8" ht="15.75" customHeight="1">
      <c r="A11" s="111" t="s">
        <v>77</v>
      </c>
      <c r="B11" s="13"/>
      <c r="C11" s="14"/>
      <c r="D11" s="15"/>
      <c r="E11" s="16"/>
      <c r="F11" s="16"/>
      <c r="G11" s="17"/>
      <c r="H11" s="18"/>
    </row>
    <row r="12" spans="1:8" ht="15.75" customHeight="1">
      <c r="A12" s="111" t="s">
        <v>12</v>
      </c>
      <c r="B12" s="13"/>
      <c r="C12" s="14"/>
      <c r="D12" s="15"/>
      <c r="E12" s="16"/>
      <c r="F12" s="16"/>
      <c r="G12" s="17"/>
      <c r="H12" s="18"/>
    </row>
    <row r="13" spans="1:8" ht="15.75" customHeight="1">
      <c r="A13" s="111" t="s">
        <v>133</v>
      </c>
      <c r="B13" s="13"/>
      <c r="C13" s="14"/>
      <c r="D13" s="15"/>
      <c r="E13" s="16"/>
      <c r="F13" s="16"/>
      <c r="G13" s="17"/>
      <c r="H13" s="18"/>
    </row>
    <row r="14" spans="1:8" ht="15.75" customHeight="1">
      <c r="A14" s="111" t="s">
        <v>112</v>
      </c>
      <c r="B14" s="13"/>
      <c r="C14" s="14"/>
      <c r="D14" s="15">
        <v>1</v>
      </c>
      <c r="E14" s="16">
        <v>42083</v>
      </c>
      <c r="F14" s="16">
        <v>2493.5</v>
      </c>
      <c r="G14" s="17">
        <f>F14/E14</f>
        <v>0.0592519544709265</v>
      </c>
      <c r="H14" s="18"/>
    </row>
    <row r="15" spans="1:8" ht="15.75" customHeight="1">
      <c r="A15" s="111" t="s">
        <v>61</v>
      </c>
      <c r="B15" s="13"/>
      <c r="C15" s="14"/>
      <c r="D15" s="15">
        <v>1</v>
      </c>
      <c r="E15" s="16">
        <v>47950</v>
      </c>
      <c r="F15" s="16">
        <v>17507.5</v>
      </c>
      <c r="G15" s="17">
        <f>F15/E15</f>
        <v>0.3651199165797706</v>
      </c>
      <c r="H15" s="18"/>
    </row>
    <row r="16" spans="1:8" ht="15.75" customHeight="1">
      <c r="A16" s="111" t="s">
        <v>78</v>
      </c>
      <c r="B16" s="13"/>
      <c r="C16" s="14"/>
      <c r="D16" s="15"/>
      <c r="E16" s="16"/>
      <c r="F16" s="16"/>
      <c r="G16" s="17"/>
      <c r="H16" s="18"/>
    </row>
    <row r="17" spans="1:8" ht="15.75" customHeight="1">
      <c r="A17" s="111" t="s">
        <v>25</v>
      </c>
      <c r="B17" s="13"/>
      <c r="C17" s="14"/>
      <c r="D17" s="15">
        <v>1</v>
      </c>
      <c r="E17" s="16">
        <v>58616</v>
      </c>
      <c r="F17" s="16">
        <v>25421</v>
      </c>
      <c r="G17" s="17">
        <f>F17/E17</f>
        <v>0.4336870479050089</v>
      </c>
      <c r="H17" s="18"/>
    </row>
    <row r="18" spans="1:8" ht="15.75" customHeight="1">
      <c r="A18" s="111" t="s">
        <v>14</v>
      </c>
      <c r="B18" s="13"/>
      <c r="C18" s="14"/>
      <c r="D18" s="15">
        <v>2</v>
      </c>
      <c r="E18" s="16">
        <v>200249</v>
      </c>
      <c r="F18" s="16">
        <v>75887</v>
      </c>
      <c r="G18" s="17">
        <f>F18/E18</f>
        <v>0.37896319082741986</v>
      </c>
      <c r="H18" s="18"/>
    </row>
    <row r="19" spans="1:8" ht="15.75" customHeight="1">
      <c r="A19" s="111" t="s">
        <v>15</v>
      </c>
      <c r="B19" s="13"/>
      <c r="C19" s="14"/>
      <c r="D19" s="15"/>
      <c r="E19" s="16"/>
      <c r="F19" s="16"/>
      <c r="G19" s="17"/>
      <c r="H19" s="18"/>
    </row>
    <row r="20" spans="1:8" ht="15.75" customHeight="1">
      <c r="A20" s="111" t="s">
        <v>16</v>
      </c>
      <c r="B20" s="13"/>
      <c r="C20" s="14"/>
      <c r="D20" s="15"/>
      <c r="E20" s="16"/>
      <c r="F20" s="16"/>
      <c r="G20" s="17"/>
      <c r="H20" s="18"/>
    </row>
    <row r="21" spans="1:8" ht="15.75" customHeight="1">
      <c r="A21" s="111" t="s">
        <v>79</v>
      </c>
      <c r="B21" s="13"/>
      <c r="C21" s="14"/>
      <c r="D21" s="15"/>
      <c r="E21" s="16"/>
      <c r="F21" s="16"/>
      <c r="G21" s="17"/>
      <c r="H21" s="18"/>
    </row>
    <row r="22" spans="1:8" ht="15.75" customHeight="1">
      <c r="A22" s="111" t="s">
        <v>17</v>
      </c>
      <c r="B22" s="13"/>
      <c r="C22" s="14"/>
      <c r="D22" s="15"/>
      <c r="E22" s="16"/>
      <c r="F22" s="16"/>
      <c r="G22" s="17"/>
      <c r="H22" s="18"/>
    </row>
    <row r="23" spans="1:8" ht="15.75" customHeight="1">
      <c r="A23" s="111" t="s">
        <v>18</v>
      </c>
      <c r="B23" s="13"/>
      <c r="C23" s="14"/>
      <c r="D23" s="15"/>
      <c r="E23" s="16"/>
      <c r="F23" s="16"/>
      <c r="G23" s="17"/>
      <c r="H23" s="18"/>
    </row>
    <row r="24" spans="1:8" ht="15.75" customHeight="1">
      <c r="A24" s="111" t="s">
        <v>19</v>
      </c>
      <c r="B24" s="13"/>
      <c r="C24" s="14"/>
      <c r="D24" s="15"/>
      <c r="E24" s="16"/>
      <c r="F24" s="16"/>
      <c r="G24" s="17"/>
      <c r="H24" s="18"/>
    </row>
    <row r="25" spans="1:8" ht="15.75" customHeight="1">
      <c r="A25" s="112" t="s">
        <v>20</v>
      </c>
      <c r="B25" s="13"/>
      <c r="C25" s="14"/>
      <c r="D25" s="15">
        <v>1</v>
      </c>
      <c r="E25" s="16">
        <v>2952</v>
      </c>
      <c r="F25" s="16">
        <v>2012</v>
      </c>
      <c r="G25" s="17">
        <f>F25/E25</f>
        <v>0.6815718157181572</v>
      </c>
      <c r="H25" s="18"/>
    </row>
    <row r="26" spans="1:8" ht="15.75" customHeight="1">
      <c r="A26" s="112" t="s">
        <v>21</v>
      </c>
      <c r="B26" s="13"/>
      <c r="C26" s="14"/>
      <c r="D26" s="15"/>
      <c r="E26" s="16"/>
      <c r="F26" s="16"/>
      <c r="G26" s="17"/>
      <c r="H26" s="18"/>
    </row>
    <row r="27" spans="1:8" ht="15.75" customHeight="1">
      <c r="A27" s="113" t="s">
        <v>22</v>
      </c>
      <c r="B27" s="13"/>
      <c r="C27" s="14"/>
      <c r="D27" s="15"/>
      <c r="E27" s="16"/>
      <c r="F27" s="16"/>
      <c r="G27" s="17"/>
      <c r="H27" s="18"/>
    </row>
    <row r="28" spans="1:8" ht="15.75" customHeight="1">
      <c r="A28" s="113" t="s">
        <v>23</v>
      </c>
      <c r="B28" s="13"/>
      <c r="C28" s="14"/>
      <c r="D28" s="15"/>
      <c r="E28" s="16"/>
      <c r="F28" s="16"/>
      <c r="G28" s="17"/>
      <c r="H28" s="18"/>
    </row>
    <row r="29" spans="1:8" ht="15.75" customHeight="1">
      <c r="A29" s="113" t="s">
        <v>24</v>
      </c>
      <c r="B29" s="13"/>
      <c r="C29" s="14"/>
      <c r="D29" s="15"/>
      <c r="E29" s="16"/>
      <c r="F29" s="16"/>
      <c r="G29" s="17"/>
      <c r="H29" s="18"/>
    </row>
    <row r="30" spans="1:8" ht="15.75" customHeight="1">
      <c r="A30" s="113" t="s">
        <v>129</v>
      </c>
      <c r="B30" s="13"/>
      <c r="C30" s="14"/>
      <c r="D30" s="15"/>
      <c r="E30" s="16"/>
      <c r="F30" s="16"/>
      <c r="G30" s="17"/>
      <c r="H30" s="18"/>
    </row>
    <row r="31" spans="1:8" ht="15.75" customHeight="1">
      <c r="A31" s="113" t="s">
        <v>27</v>
      </c>
      <c r="B31" s="13"/>
      <c r="C31" s="14"/>
      <c r="D31" s="15">
        <v>1</v>
      </c>
      <c r="E31" s="16">
        <v>91590</v>
      </c>
      <c r="F31" s="16">
        <v>33966</v>
      </c>
      <c r="G31" s="17">
        <f>F31/E31</f>
        <v>0.3708483458892892</v>
      </c>
      <c r="H31" s="18"/>
    </row>
    <row r="32" spans="1:8" ht="15.75" customHeight="1">
      <c r="A32" s="113" t="s">
        <v>57</v>
      </c>
      <c r="B32" s="13"/>
      <c r="C32" s="14"/>
      <c r="D32" s="15"/>
      <c r="E32" s="16"/>
      <c r="F32" s="16"/>
      <c r="G32" s="17"/>
      <c r="H32" s="18"/>
    </row>
    <row r="33" spans="1:8" ht="15.75" customHeight="1">
      <c r="A33" s="113" t="s">
        <v>138</v>
      </c>
      <c r="B33" s="13"/>
      <c r="C33" s="14"/>
      <c r="D33" s="15"/>
      <c r="E33" s="16"/>
      <c r="F33" s="16"/>
      <c r="G33" s="17"/>
      <c r="H33" s="18"/>
    </row>
    <row r="34" spans="1:8" ht="15.75" customHeight="1">
      <c r="A34" s="113" t="s">
        <v>135</v>
      </c>
      <c r="B34" s="13"/>
      <c r="C34" s="14"/>
      <c r="D34" s="15"/>
      <c r="E34" s="16"/>
      <c r="F34" s="16"/>
      <c r="G34" s="17"/>
      <c r="H34" s="18"/>
    </row>
    <row r="35" spans="1:8" ht="15.75" customHeight="1">
      <c r="A35" s="20" t="s">
        <v>28</v>
      </c>
      <c r="B35" s="13"/>
      <c r="C35" s="14"/>
      <c r="D35" s="21"/>
      <c r="E35" s="69"/>
      <c r="F35" s="16"/>
      <c r="G35" s="23"/>
      <c r="H35" s="18"/>
    </row>
    <row r="36" spans="1:8" ht="15.75" customHeight="1">
      <c r="A36" s="20" t="s">
        <v>47</v>
      </c>
      <c r="B36" s="13"/>
      <c r="C36" s="14"/>
      <c r="D36" s="21"/>
      <c r="E36" s="69"/>
      <c r="F36" s="16"/>
      <c r="G36" s="23"/>
      <c r="H36" s="18"/>
    </row>
    <row r="37" spans="1:8" ht="15.75" customHeight="1">
      <c r="A37" s="20" t="s">
        <v>30</v>
      </c>
      <c r="B37" s="13"/>
      <c r="C37" s="14"/>
      <c r="D37" s="21"/>
      <c r="E37" s="22"/>
      <c r="F37" s="19"/>
      <c r="G37" s="23"/>
      <c r="H37" s="18"/>
    </row>
    <row r="38" spans="1:8" ht="15.75" customHeight="1">
      <c r="A38" s="24"/>
      <c r="B38" s="25"/>
      <c r="C38" s="14"/>
      <c r="D38" s="21"/>
      <c r="E38" s="26"/>
      <c r="F38" s="26"/>
      <c r="G38" s="23"/>
      <c r="H38" s="18"/>
    </row>
    <row r="39" spans="1:8" ht="15.75" customHeight="1">
      <c r="A39" s="27" t="s">
        <v>31</v>
      </c>
      <c r="B39" s="28"/>
      <c r="C39" s="29"/>
      <c r="D39" s="30">
        <f>SUM(D9:D38)</f>
        <v>12</v>
      </c>
      <c r="E39" s="31">
        <f>SUM(E9:E38)</f>
        <v>653768</v>
      </c>
      <c r="F39" s="31">
        <f>SUM(F9:F38)</f>
        <v>228200</v>
      </c>
      <c r="G39" s="32">
        <f>F39/E39</f>
        <v>0.34905348686384163</v>
      </c>
      <c r="H39" s="18"/>
    </row>
    <row r="40" spans="1:8" ht="15.75" customHeight="1">
      <c r="A40" s="33"/>
      <c r="B40" s="33"/>
      <c r="C40" s="33"/>
      <c r="D40" s="34"/>
      <c r="E40" s="35"/>
      <c r="F40" s="36"/>
      <c r="G40" s="36"/>
      <c r="H40" s="2"/>
    </row>
    <row r="41" spans="1:8" ht="15.75" customHeight="1">
      <c r="A41" s="37" t="s">
        <v>32</v>
      </c>
      <c r="B41" s="38"/>
      <c r="C41" s="38"/>
      <c r="D41" s="39"/>
      <c r="E41" s="40"/>
      <c r="F41" s="41"/>
      <c r="G41" s="41"/>
      <c r="H41" s="2"/>
    </row>
    <row r="42" spans="1:8" ht="15.75" customHeight="1">
      <c r="A42" s="42"/>
      <c r="B42" s="42"/>
      <c r="C42" s="42"/>
      <c r="D42" s="43"/>
      <c r="E42" s="39" t="s">
        <v>33</v>
      </c>
      <c r="F42" s="39" t="s">
        <v>33</v>
      </c>
      <c r="G42" s="39" t="s">
        <v>5</v>
      </c>
      <c r="H42" s="2"/>
    </row>
    <row r="43" spans="1:8" ht="15.75" customHeight="1">
      <c r="A43" s="42"/>
      <c r="B43" s="42"/>
      <c r="C43" s="42"/>
      <c r="D43" s="43" t="s">
        <v>6</v>
      </c>
      <c r="E43" s="44" t="s">
        <v>34</v>
      </c>
      <c r="F43" s="41" t="s">
        <v>8</v>
      </c>
      <c r="G43" s="41" t="s">
        <v>35</v>
      </c>
      <c r="H43" s="2"/>
    </row>
    <row r="44" spans="1:8" ht="15.75" customHeight="1">
      <c r="A44" s="45" t="s">
        <v>36</v>
      </c>
      <c r="B44" s="46"/>
      <c r="C44" s="14"/>
      <c r="D44" s="15">
        <v>24</v>
      </c>
      <c r="E44" s="16">
        <v>857280.35</v>
      </c>
      <c r="F44" s="16">
        <v>44142.92</v>
      </c>
      <c r="G44" s="17">
        <f>1-(+F44/E44)</f>
        <v>0.9485081863826693</v>
      </c>
      <c r="H44" s="18"/>
    </row>
    <row r="45" spans="1:8" ht="15.75" customHeight="1">
      <c r="A45" s="45" t="s">
        <v>37</v>
      </c>
      <c r="B45" s="46"/>
      <c r="C45" s="14"/>
      <c r="D45" s="15"/>
      <c r="E45" s="16"/>
      <c r="F45" s="16"/>
      <c r="G45" s="17"/>
      <c r="H45" s="18"/>
    </row>
    <row r="46" spans="1:8" ht="15.75" customHeight="1">
      <c r="A46" s="45" t="s">
        <v>38</v>
      </c>
      <c r="B46" s="46"/>
      <c r="C46" s="14"/>
      <c r="D46" s="15">
        <v>38</v>
      </c>
      <c r="E46" s="16">
        <v>1287316</v>
      </c>
      <c r="F46" s="16">
        <v>131270.25</v>
      </c>
      <c r="G46" s="17">
        <f>1-(+F46/E46)</f>
        <v>0.8980279511790423</v>
      </c>
      <c r="H46" s="18"/>
    </row>
    <row r="47" spans="1:8" ht="15.75" customHeight="1">
      <c r="A47" s="45" t="s">
        <v>39</v>
      </c>
      <c r="B47" s="46"/>
      <c r="C47" s="14"/>
      <c r="D47" s="15">
        <v>12</v>
      </c>
      <c r="E47" s="16">
        <v>772262.5</v>
      </c>
      <c r="F47" s="16">
        <v>57689</v>
      </c>
      <c r="G47" s="17">
        <f>1-(+F47/E47)</f>
        <v>0.9252987164338551</v>
      </c>
      <c r="H47" s="18"/>
    </row>
    <row r="48" spans="1:8" ht="15.75" customHeight="1">
      <c r="A48" s="45" t="s">
        <v>40</v>
      </c>
      <c r="B48" s="46"/>
      <c r="C48" s="14"/>
      <c r="D48" s="15">
        <v>24</v>
      </c>
      <c r="E48" s="16">
        <v>1003986.81</v>
      </c>
      <c r="F48" s="16">
        <v>103573.21</v>
      </c>
      <c r="G48" s="17">
        <f>1-(+F48/E48)</f>
        <v>0.8968380769862903</v>
      </c>
      <c r="H48" s="18"/>
    </row>
    <row r="49" spans="1:8" ht="15.75" customHeight="1">
      <c r="A49" s="45" t="s">
        <v>41</v>
      </c>
      <c r="B49" s="46"/>
      <c r="C49" s="14"/>
      <c r="D49" s="15"/>
      <c r="E49" s="16"/>
      <c r="F49" s="16"/>
      <c r="G49" s="17"/>
      <c r="H49" s="18"/>
    </row>
    <row r="50" spans="1:8" ht="15.75" customHeight="1">
      <c r="A50" s="45" t="s">
        <v>42</v>
      </c>
      <c r="B50" s="46"/>
      <c r="C50" s="14"/>
      <c r="D50" s="15">
        <v>12</v>
      </c>
      <c r="E50" s="16">
        <v>1087110.5</v>
      </c>
      <c r="F50" s="16">
        <v>104972</v>
      </c>
      <c r="G50" s="17">
        <f>1-(+F50/E50)</f>
        <v>0.9034394387691039</v>
      </c>
      <c r="H50" s="18"/>
    </row>
    <row r="51" spans="1:8" ht="15.75" customHeight="1">
      <c r="A51" s="45" t="s">
        <v>43</v>
      </c>
      <c r="B51" s="46"/>
      <c r="C51" s="14"/>
      <c r="D51" s="15"/>
      <c r="E51" s="16"/>
      <c r="F51" s="16"/>
      <c r="G51" s="17"/>
      <c r="H51" s="18"/>
    </row>
    <row r="52" spans="1:8" ht="15.75" customHeight="1">
      <c r="A52" s="45" t="s">
        <v>44</v>
      </c>
      <c r="B52" s="46"/>
      <c r="C52" s="14"/>
      <c r="D52" s="15"/>
      <c r="E52" s="16"/>
      <c r="F52" s="16"/>
      <c r="G52" s="17"/>
      <c r="H52" s="18"/>
    </row>
    <row r="53" spans="1:8" ht="15.75" customHeight="1">
      <c r="A53" s="45" t="s">
        <v>65</v>
      </c>
      <c r="B53" s="48"/>
      <c r="C53" s="14"/>
      <c r="D53" s="15">
        <v>323</v>
      </c>
      <c r="E53" s="16">
        <v>17935919.61</v>
      </c>
      <c r="F53" s="16">
        <v>2109745.23</v>
      </c>
      <c r="G53" s="17">
        <f>1-(+F53/E53)</f>
        <v>0.8823731776304499</v>
      </c>
      <c r="H53" s="18"/>
    </row>
    <row r="54" spans="1:8" ht="15.75" customHeight="1">
      <c r="A54" s="45" t="s">
        <v>66</v>
      </c>
      <c r="B54" s="48"/>
      <c r="C54" s="14"/>
      <c r="D54" s="15"/>
      <c r="E54" s="16"/>
      <c r="F54" s="16"/>
      <c r="G54" s="17"/>
      <c r="H54" s="18"/>
    </row>
    <row r="55" spans="1:8" ht="15.75" customHeight="1">
      <c r="A55" s="49" t="s">
        <v>45</v>
      </c>
      <c r="B55" s="48"/>
      <c r="C55" s="14"/>
      <c r="D55" s="21"/>
      <c r="E55" s="70"/>
      <c r="F55" s="16"/>
      <c r="G55" s="23"/>
      <c r="H55" s="18"/>
    </row>
    <row r="56" spans="1:8" ht="15.75" customHeight="1">
      <c r="A56" s="20" t="s">
        <v>46</v>
      </c>
      <c r="B56" s="46"/>
      <c r="C56" s="14"/>
      <c r="D56" s="21"/>
      <c r="E56" s="70"/>
      <c r="F56" s="16"/>
      <c r="G56" s="23"/>
      <c r="H56" s="18"/>
    </row>
    <row r="57" spans="1:8" ht="15.75" customHeight="1">
      <c r="A57" s="20" t="s">
        <v>29</v>
      </c>
      <c r="B57" s="46"/>
      <c r="C57" s="14"/>
      <c r="D57" s="21"/>
      <c r="E57" s="69"/>
      <c r="F57" s="16"/>
      <c r="G57" s="23"/>
      <c r="H57" s="18"/>
    </row>
    <row r="58" spans="1:8" ht="15.75" customHeight="1">
      <c r="A58" s="20" t="s">
        <v>30</v>
      </c>
      <c r="B58" s="46"/>
      <c r="C58" s="14"/>
      <c r="D58" s="21"/>
      <c r="E58" s="69"/>
      <c r="F58" s="16"/>
      <c r="G58" s="23"/>
      <c r="H58" s="18"/>
    </row>
    <row r="59" spans="1:8" ht="15.75" customHeight="1">
      <c r="A59" s="50"/>
      <c r="B59" s="25"/>
      <c r="C59" s="14"/>
      <c r="D59" s="21"/>
      <c r="E59" s="26"/>
      <c r="F59" s="26"/>
      <c r="G59" s="23"/>
      <c r="H59" s="18"/>
    </row>
    <row r="60" spans="1:8" ht="15.75" customHeight="1">
      <c r="A60" s="28" t="s">
        <v>48</v>
      </c>
      <c r="B60" s="28"/>
      <c r="C60" s="29"/>
      <c r="D60" s="30">
        <f>SUM(D44:D56)</f>
        <v>433</v>
      </c>
      <c r="E60" s="31">
        <f>SUM(E44:E59)</f>
        <v>22943875.77</v>
      </c>
      <c r="F60" s="31">
        <f>SUM(F44:F59)</f>
        <v>2551392.61</v>
      </c>
      <c r="G60" s="32">
        <f>1-(F60/E60)</f>
        <v>0.8887985344945057</v>
      </c>
      <c r="H60" s="18"/>
    </row>
    <row r="61" spans="1:8" ht="15.75" customHeight="1">
      <c r="A61" s="51"/>
      <c r="B61" s="51"/>
      <c r="C61" s="51"/>
      <c r="D61" s="73"/>
      <c r="E61" s="126"/>
      <c r="F61" s="53"/>
      <c r="G61" s="53"/>
      <c r="H61" s="2"/>
    </row>
    <row r="62" spans="1:8" ht="15.75" customHeight="1">
      <c r="A62" s="54" t="s">
        <v>49</v>
      </c>
      <c r="B62" s="55"/>
      <c r="C62" s="55"/>
      <c r="D62" s="74"/>
      <c r="E62" s="55"/>
      <c r="F62" s="56">
        <f>F60+F39</f>
        <v>2779592.61</v>
      </c>
      <c r="G62" s="55"/>
      <c r="H62" s="2"/>
    </row>
    <row r="63" spans="1:8" ht="15.75" customHeight="1">
      <c r="A63" s="57"/>
      <c r="B63" s="58"/>
      <c r="C63" s="58"/>
      <c r="D63" s="75"/>
      <c r="E63" s="58"/>
      <c r="F63" s="56"/>
      <c r="G63" s="58"/>
      <c r="H63" s="2"/>
    </row>
    <row r="64" spans="1:8" ht="15.75" customHeight="1">
      <c r="A64" s="4" t="s">
        <v>50</v>
      </c>
      <c r="B64" s="59"/>
      <c r="C64" s="59"/>
      <c r="D64" s="59"/>
      <c r="E64" s="59"/>
      <c r="F64" s="60"/>
      <c r="G64" s="59"/>
      <c r="H64" s="2"/>
    </row>
    <row r="65" spans="1:8" ht="15.75" customHeight="1">
      <c r="A65" s="4" t="s">
        <v>51</v>
      </c>
      <c r="B65" s="59"/>
      <c r="C65" s="59"/>
      <c r="D65" s="59"/>
      <c r="E65" s="59"/>
      <c r="F65" s="60"/>
      <c r="G65" s="59"/>
      <c r="H65" s="2"/>
    </row>
    <row r="66" spans="1:8" ht="15.75" customHeight="1">
      <c r="A66" s="4" t="s">
        <v>52</v>
      </c>
      <c r="B66" s="59"/>
      <c r="C66" s="59"/>
      <c r="D66" s="59"/>
      <c r="E66" s="59"/>
      <c r="F66" s="60"/>
      <c r="G66" s="59"/>
      <c r="H66" s="2"/>
    </row>
    <row r="67" spans="1:8" ht="15.75" customHeight="1">
      <c r="A67" s="4"/>
      <c r="B67" s="59"/>
      <c r="C67" s="59"/>
      <c r="D67" s="59"/>
      <c r="E67" s="59"/>
      <c r="F67" s="60"/>
      <c r="G67" s="59"/>
      <c r="H67" s="2"/>
    </row>
    <row r="68" spans="1:8" ht="15.75" customHeight="1">
      <c r="A68" s="61" t="s">
        <v>53</v>
      </c>
      <c r="B68" s="58"/>
      <c r="C68" s="58"/>
      <c r="D68" s="58"/>
      <c r="E68" s="58"/>
      <c r="F68" s="56"/>
      <c r="G68" s="58"/>
      <c r="H68" s="2"/>
    </row>
  </sheetData>
  <sheetProtection/>
  <printOptions/>
  <pageMargins left="0.75" right="0.75" top="1" bottom="1" header="0.5" footer="0.5"/>
  <pageSetup fitToHeight="1" fitToWidth="1" horizontalDpi="600" verticalDpi="600" orientation="portrait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AUGUST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80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1" t="s">
        <v>10</v>
      </c>
      <c r="B9" s="13"/>
      <c r="C9" s="14"/>
      <c r="D9" s="15"/>
      <c r="E9" s="16"/>
      <c r="F9" s="16"/>
      <c r="G9" s="118"/>
      <c r="H9" s="18"/>
    </row>
    <row r="10" spans="1:8" ht="15.75">
      <c r="A10" s="111" t="s">
        <v>11</v>
      </c>
      <c r="B10" s="13"/>
      <c r="C10" s="14"/>
      <c r="D10" s="15">
        <v>5</v>
      </c>
      <c r="E10" s="16">
        <v>1695055</v>
      </c>
      <c r="F10" s="16">
        <v>233130.5</v>
      </c>
      <c r="G10" s="118">
        <f>F10/E10</f>
        <v>0.13753565518522998</v>
      </c>
      <c r="H10" s="18"/>
    </row>
    <row r="11" spans="1:8" ht="15.75">
      <c r="A11" s="111" t="s">
        <v>81</v>
      </c>
      <c r="B11" s="13"/>
      <c r="C11" s="14"/>
      <c r="D11" s="15">
        <v>1</v>
      </c>
      <c r="E11" s="16">
        <v>341565</v>
      </c>
      <c r="F11" s="16">
        <v>98485.6</v>
      </c>
      <c r="G11" s="118">
        <f>F11/E11</f>
        <v>0.28833633422628197</v>
      </c>
      <c r="H11" s="18"/>
    </row>
    <row r="12" spans="1:8" ht="15.75">
      <c r="A12" s="111" t="s">
        <v>25</v>
      </c>
      <c r="B12" s="13"/>
      <c r="C12" s="14"/>
      <c r="D12" s="15">
        <v>1</v>
      </c>
      <c r="E12" s="16">
        <v>315031</v>
      </c>
      <c r="F12" s="16">
        <v>121219</v>
      </c>
      <c r="G12" s="118">
        <f>F12/E12</f>
        <v>0.3847843545555834</v>
      </c>
      <c r="H12" s="18"/>
    </row>
    <row r="13" spans="1:8" ht="15.75">
      <c r="A13" s="111" t="s">
        <v>82</v>
      </c>
      <c r="B13" s="13"/>
      <c r="C13" s="14"/>
      <c r="D13" s="15">
        <v>26</v>
      </c>
      <c r="E13" s="16">
        <v>4109762</v>
      </c>
      <c r="F13" s="16">
        <v>816224</v>
      </c>
      <c r="G13" s="118">
        <f>F13/E13</f>
        <v>0.19860614799591803</v>
      </c>
      <c r="H13" s="18"/>
    </row>
    <row r="14" spans="1:8" ht="15.75">
      <c r="A14" s="111" t="s">
        <v>142</v>
      </c>
      <c r="B14" s="13"/>
      <c r="C14" s="14"/>
      <c r="D14" s="15">
        <v>1</v>
      </c>
      <c r="E14" s="16">
        <v>236281</v>
      </c>
      <c r="F14" s="16">
        <v>88938</v>
      </c>
      <c r="G14" s="118">
        <f>F14/E14</f>
        <v>0.3764077517870671</v>
      </c>
      <c r="H14" s="18"/>
    </row>
    <row r="15" spans="1:8" ht="15.75">
      <c r="A15" s="111" t="s">
        <v>130</v>
      </c>
      <c r="B15" s="13"/>
      <c r="C15" s="14"/>
      <c r="D15" s="15"/>
      <c r="E15" s="16"/>
      <c r="F15" s="16"/>
      <c r="G15" s="118"/>
      <c r="H15" s="18"/>
    </row>
    <row r="16" spans="1:8" ht="15.75">
      <c r="A16" s="111" t="s">
        <v>140</v>
      </c>
      <c r="B16" s="13"/>
      <c r="C16" s="14"/>
      <c r="D16" s="15">
        <v>1</v>
      </c>
      <c r="E16" s="16">
        <v>296084</v>
      </c>
      <c r="F16" s="16">
        <v>123539.5</v>
      </c>
      <c r="G16" s="118">
        <f aca="true" t="shared" si="0" ref="G16:G22">F16/E16</f>
        <v>0.4172447683765418</v>
      </c>
      <c r="H16" s="18"/>
    </row>
    <row r="17" spans="1:8" ht="15.75">
      <c r="A17" s="111" t="s">
        <v>59</v>
      </c>
      <c r="B17" s="13"/>
      <c r="C17" s="14"/>
      <c r="D17" s="15"/>
      <c r="E17" s="16"/>
      <c r="F17" s="16"/>
      <c r="G17" s="118"/>
      <c r="H17" s="18"/>
    </row>
    <row r="18" spans="1:8" ht="15.75">
      <c r="A18" s="111" t="s">
        <v>14</v>
      </c>
      <c r="B18" s="13"/>
      <c r="C18" s="14"/>
      <c r="D18" s="15">
        <v>2</v>
      </c>
      <c r="E18" s="16">
        <v>1399209</v>
      </c>
      <c r="F18" s="16">
        <v>313631</v>
      </c>
      <c r="G18" s="118">
        <f t="shared" si="0"/>
        <v>0.22414878692175363</v>
      </c>
      <c r="H18" s="18"/>
    </row>
    <row r="19" spans="1:8" ht="15.75">
      <c r="A19" s="111" t="s">
        <v>15</v>
      </c>
      <c r="B19" s="13"/>
      <c r="C19" s="14"/>
      <c r="D19" s="15">
        <v>2</v>
      </c>
      <c r="E19" s="16">
        <v>1426003</v>
      </c>
      <c r="F19" s="16">
        <v>494423</v>
      </c>
      <c r="G19" s="118">
        <f t="shared" si="0"/>
        <v>0.3467194669295927</v>
      </c>
      <c r="H19" s="18"/>
    </row>
    <row r="20" spans="1:8" ht="15.75">
      <c r="A20" s="113" t="s">
        <v>144</v>
      </c>
      <c r="B20" s="13"/>
      <c r="C20" s="14"/>
      <c r="D20" s="15"/>
      <c r="E20" s="16"/>
      <c r="F20" s="16"/>
      <c r="G20" s="118"/>
      <c r="H20" s="18"/>
    </row>
    <row r="21" spans="1:8" ht="15.75">
      <c r="A21" s="111" t="s">
        <v>83</v>
      </c>
      <c r="B21" s="13"/>
      <c r="C21" s="14"/>
      <c r="D21" s="15">
        <v>3</v>
      </c>
      <c r="E21" s="16">
        <v>2252700</v>
      </c>
      <c r="F21" s="16">
        <v>330537</v>
      </c>
      <c r="G21" s="118">
        <f t="shared" si="0"/>
        <v>0.14672925822346516</v>
      </c>
      <c r="H21" s="18"/>
    </row>
    <row r="22" spans="1:8" ht="15.75">
      <c r="A22" s="111" t="s">
        <v>113</v>
      </c>
      <c r="B22" s="13"/>
      <c r="C22" s="14"/>
      <c r="D22" s="15">
        <v>1</v>
      </c>
      <c r="E22" s="16">
        <v>378400</v>
      </c>
      <c r="F22" s="16">
        <v>48397</v>
      </c>
      <c r="G22" s="118">
        <f t="shared" si="0"/>
        <v>0.12789904862579282</v>
      </c>
      <c r="H22" s="18"/>
    </row>
    <row r="23" spans="1:8" ht="15.75">
      <c r="A23" s="111" t="s">
        <v>79</v>
      </c>
      <c r="B23" s="13"/>
      <c r="C23" s="14"/>
      <c r="D23" s="15"/>
      <c r="E23" s="16"/>
      <c r="F23" s="16"/>
      <c r="G23" s="118"/>
      <c r="H23" s="18"/>
    </row>
    <row r="24" spans="1:8" ht="15.75">
      <c r="A24" s="111" t="s">
        <v>84</v>
      </c>
      <c r="B24" s="13"/>
      <c r="C24" s="14"/>
      <c r="D24" s="15"/>
      <c r="E24" s="16"/>
      <c r="F24" s="16"/>
      <c r="G24" s="118"/>
      <c r="H24" s="18"/>
    </row>
    <row r="25" spans="1:8" ht="15.75">
      <c r="A25" s="112" t="s">
        <v>20</v>
      </c>
      <c r="B25" s="13"/>
      <c r="C25" s="14"/>
      <c r="D25" s="15">
        <v>6</v>
      </c>
      <c r="E25" s="16">
        <v>1076422</v>
      </c>
      <c r="F25" s="16">
        <v>287590</v>
      </c>
      <c r="G25" s="118">
        <f>F25/E25</f>
        <v>0.26717216853613174</v>
      </c>
      <c r="H25" s="18"/>
    </row>
    <row r="26" spans="1:8" ht="15.75">
      <c r="A26" s="112" t="s">
        <v>21</v>
      </c>
      <c r="B26" s="13"/>
      <c r="C26" s="14"/>
      <c r="D26" s="15">
        <v>17</v>
      </c>
      <c r="E26" s="16">
        <v>264781</v>
      </c>
      <c r="F26" s="16">
        <v>264781</v>
      </c>
      <c r="G26" s="118">
        <f>F26/E26</f>
        <v>1</v>
      </c>
      <c r="H26" s="18"/>
    </row>
    <row r="27" spans="1:8" ht="15.75">
      <c r="A27" s="113" t="s">
        <v>22</v>
      </c>
      <c r="B27" s="13"/>
      <c r="C27" s="14"/>
      <c r="D27" s="15"/>
      <c r="E27" s="16"/>
      <c r="F27" s="16"/>
      <c r="G27" s="118"/>
      <c r="H27" s="18"/>
    </row>
    <row r="28" spans="1:8" ht="15.75">
      <c r="A28" s="113" t="s">
        <v>23</v>
      </c>
      <c r="B28" s="13"/>
      <c r="C28" s="14"/>
      <c r="D28" s="15"/>
      <c r="E28" s="16">
        <v>66919</v>
      </c>
      <c r="F28" s="16">
        <v>7669</v>
      </c>
      <c r="G28" s="118">
        <f>F28/E28</f>
        <v>0.11460123432806826</v>
      </c>
      <c r="H28" s="18"/>
    </row>
    <row r="29" spans="1:8" ht="15.75">
      <c r="A29" s="113" t="s">
        <v>24</v>
      </c>
      <c r="B29" s="13"/>
      <c r="C29" s="14"/>
      <c r="D29" s="15"/>
      <c r="E29" s="16"/>
      <c r="F29" s="16"/>
      <c r="G29" s="118"/>
      <c r="H29" s="18"/>
    </row>
    <row r="30" spans="1:8" ht="15.75">
      <c r="A30" s="113" t="s">
        <v>121</v>
      </c>
      <c r="B30" s="13"/>
      <c r="C30" s="14"/>
      <c r="D30" s="15"/>
      <c r="E30" s="16"/>
      <c r="F30" s="16"/>
      <c r="G30" s="118"/>
      <c r="H30" s="18"/>
    </row>
    <row r="31" spans="1:8" ht="15.75">
      <c r="A31" s="113" t="s">
        <v>85</v>
      </c>
      <c r="B31" s="13"/>
      <c r="C31" s="14"/>
      <c r="D31" s="15">
        <v>2</v>
      </c>
      <c r="E31" s="16">
        <v>258125</v>
      </c>
      <c r="F31" s="16">
        <v>47668</v>
      </c>
      <c r="G31" s="118">
        <f>F31/E31</f>
        <v>0.18467021791767554</v>
      </c>
      <c r="H31" s="18"/>
    </row>
    <row r="32" spans="1:8" ht="15.75">
      <c r="A32" s="113" t="s">
        <v>136</v>
      </c>
      <c r="B32" s="13"/>
      <c r="C32" s="14"/>
      <c r="D32" s="15"/>
      <c r="E32" s="16"/>
      <c r="F32" s="16"/>
      <c r="G32" s="118"/>
      <c r="H32" s="18"/>
    </row>
    <row r="33" spans="1:8" ht="15.75">
      <c r="A33" s="113" t="s">
        <v>27</v>
      </c>
      <c r="B33" s="13"/>
      <c r="C33" s="14"/>
      <c r="D33" s="15">
        <v>2</v>
      </c>
      <c r="E33" s="16">
        <v>695440</v>
      </c>
      <c r="F33" s="16">
        <v>188692</v>
      </c>
      <c r="G33" s="118">
        <f>F33/E33</f>
        <v>0.27132750488899116</v>
      </c>
      <c r="H33" s="18"/>
    </row>
    <row r="34" spans="1:8" ht="15.75">
      <c r="A34" s="113" t="s">
        <v>86</v>
      </c>
      <c r="B34" s="13"/>
      <c r="C34" s="14"/>
      <c r="D34" s="15">
        <v>3</v>
      </c>
      <c r="E34" s="16">
        <v>2001202</v>
      </c>
      <c r="F34" s="16">
        <v>500117</v>
      </c>
      <c r="G34" s="118">
        <f>F34/E34</f>
        <v>0.2499083051086297</v>
      </c>
      <c r="H34" s="18"/>
    </row>
    <row r="35" spans="1:8" ht="15">
      <c r="A35" s="20" t="s">
        <v>28</v>
      </c>
      <c r="B35" s="13"/>
      <c r="C35" s="14"/>
      <c r="D35" s="21"/>
      <c r="E35" s="69">
        <v>1293010</v>
      </c>
      <c r="F35" s="16">
        <v>189735</v>
      </c>
      <c r="G35" s="119"/>
      <c r="H35" s="18"/>
    </row>
    <row r="36" spans="1:8" ht="15">
      <c r="A36" s="20" t="s">
        <v>47</v>
      </c>
      <c r="B36" s="13"/>
      <c r="C36" s="14"/>
      <c r="D36" s="21"/>
      <c r="E36" s="69">
        <v>572550</v>
      </c>
      <c r="F36" s="16">
        <v>79810</v>
      </c>
      <c r="G36" s="119"/>
      <c r="H36" s="18"/>
    </row>
    <row r="37" spans="1:8" ht="15">
      <c r="A37" s="20" t="s">
        <v>30</v>
      </c>
      <c r="B37" s="13"/>
      <c r="C37" s="14"/>
      <c r="D37" s="21"/>
      <c r="E37" s="69"/>
      <c r="F37" s="16"/>
      <c r="G37" s="119"/>
      <c r="H37" s="18"/>
    </row>
    <row r="38" spans="1:8" ht="15">
      <c r="A38" s="24"/>
      <c r="B38" s="25"/>
      <c r="C38" s="14"/>
      <c r="D38" s="21"/>
      <c r="E38" s="70"/>
      <c r="F38" s="70"/>
      <c r="G38" s="119"/>
      <c r="H38" s="18"/>
    </row>
    <row r="39" spans="1:8" ht="15.75">
      <c r="A39" s="27" t="s">
        <v>31</v>
      </c>
      <c r="B39" s="28"/>
      <c r="C39" s="29"/>
      <c r="D39" s="30">
        <f>SUM(D9:D38)</f>
        <v>73</v>
      </c>
      <c r="E39" s="31">
        <f>SUM(E9:E38)</f>
        <v>18678539</v>
      </c>
      <c r="F39" s="31">
        <f>SUM(F9:F38)</f>
        <v>4234586.6</v>
      </c>
      <c r="G39" s="106">
        <f>F39/E39</f>
        <v>0.22670866281351018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32</v>
      </c>
      <c r="B41" s="38"/>
      <c r="C41" s="38"/>
      <c r="D41" s="39"/>
      <c r="E41" s="40"/>
      <c r="F41" s="41"/>
      <c r="G41" s="107"/>
      <c r="H41" s="2"/>
    </row>
    <row r="42" spans="1:8" ht="15.75">
      <c r="A42" s="42"/>
      <c r="B42" s="42"/>
      <c r="C42" s="42"/>
      <c r="D42" s="43"/>
      <c r="E42" s="39" t="s">
        <v>33</v>
      </c>
      <c r="F42" s="39" t="s">
        <v>33</v>
      </c>
      <c r="G42" s="108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34</v>
      </c>
      <c r="F43" s="41" t="s">
        <v>8</v>
      </c>
      <c r="G43" s="109" t="s">
        <v>35</v>
      </c>
      <c r="H43" s="2"/>
    </row>
    <row r="44" spans="1:8" ht="15.75">
      <c r="A44" s="45" t="s">
        <v>36</v>
      </c>
      <c r="B44" s="46"/>
      <c r="C44" s="14"/>
      <c r="D44" s="15">
        <v>116</v>
      </c>
      <c r="E44" s="16">
        <v>21338021</v>
      </c>
      <c r="F44" s="16">
        <v>1152312.45</v>
      </c>
      <c r="G44" s="118">
        <f>1-(+F44/E44)</f>
        <v>0.9459972201733234</v>
      </c>
      <c r="H44" s="18"/>
    </row>
    <row r="45" spans="1:8" ht="15.75">
      <c r="A45" s="45" t="s">
        <v>37</v>
      </c>
      <c r="B45" s="46"/>
      <c r="C45" s="14"/>
      <c r="D45" s="15">
        <v>3</v>
      </c>
      <c r="E45" s="16">
        <v>2065255.49</v>
      </c>
      <c r="F45" s="16">
        <v>214330.15</v>
      </c>
      <c r="G45" s="118">
        <f>1-(+F45/E45)</f>
        <v>0.8962209997563062</v>
      </c>
      <c r="H45" s="18"/>
    </row>
    <row r="46" spans="1:8" ht="15.75">
      <c r="A46" s="45" t="s">
        <v>38</v>
      </c>
      <c r="B46" s="46"/>
      <c r="C46" s="14"/>
      <c r="D46" s="15">
        <v>385</v>
      </c>
      <c r="E46" s="16">
        <v>34681446.25</v>
      </c>
      <c r="F46" s="16">
        <v>1815514.83</v>
      </c>
      <c r="G46" s="118">
        <f>1-(+F46/E46)</f>
        <v>0.9476516977719751</v>
      </c>
      <c r="H46" s="18"/>
    </row>
    <row r="47" spans="1:8" ht="15.75">
      <c r="A47" s="45" t="s">
        <v>39</v>
      </c>
      <c r="B47" s="46"/>
      <c r="C47" s="14"/>
      <c r="D47" s="15">
        <v>37</v>
      </c>
      <c r="E47" s="16">
        <v>4644085</v>
      </c>
      <c r="F47" s="16">
        <v>452472.99</v>
      </c>
      <c r="G47" s="118">
        <f>1-(+F47/E47)</f>
        <v>0.9025700455525685</v>
      </c>
      <c r="H47" s="18"/>
    </row>
    <row r="48" spans="1:8" ht="15.75">
      <c r="A48" s="45" t="s">
        <v>40</v>
      </c>
      <c r="B48" s="46"/>
      <c r="C48" s="14"/>
      <c r="D48" s="15">
        <v>141</v>
      </c>
      <c r="E48" s="16">
        <v>24819905.73</v>
      </c>
      <c r="F48" s="16">
        <v>1670507.96</v>
      </c>
      <c r="G48" s="118">
        <f>1-(+F48/E48)</f>
        <v>0.9326948305858855</v>
      </c>
      <c r="H48" s="18"/>
    </row>
    <row r="49" spans="1:8" ht="15.75">
      <c r="A49" s="45" t="s">
        <v>41</v>
      </c>
      <c r="B49" s="46"/>
      <c r="C49" s="14"/>
      <c r="D49" s="15"/>
      <c r="E49" s="16"/>
      <c r="F49" s="16"/>
      <c r="G49" s="118"/>
      <c r="H49" s="18"/>
    </row>
    <row r="50" spans="1:8" ht="15.75">
      <c r="A50" s="45" t="s">
        <v>42</v>
      </c>
      <c r="B50" s="46"/>
      <c r="C50" s="14"/>
      <c r="D50" s="15">
        <v>49</v>
      </c>
      <c r="E50" s="16">
        <v>7880306</v>
      </c>
      <c r="F50" s="16">
        <v>552271.62</v>
      </c>
      <c r="G50" s="118">
        <f>1-(+F50/E50)</f>
        <v>0.9299174905136932</v>
      </c>
      <c r="H50" s="18"/>
    </row>
    <row r="51" spans="1:8" ht="15.75">
      <c r="A51" s="45" t="s">
        <v>43</v>
      </c>
      <c r="B51" s="46"/>
      <c r="C51" s="14"/>
      <c r="D51" s="15">
        <v>8</v>
      </c>
      <c r="E51" s="16">
        <v>2390060</v>
      </c>
      <c r="F51" s="16">
        <v>163510</v>
      </c>
      <c r="G51" s="118">
        <f>1-(+F51/E51)</f>
        <v>0.9315874915274094</v>
      </c>
      <c r="H51" s="18"/>
    </row>
    <row r="52" spans="1:8" ht="15.75">
      <c r="A52" s="77" t="s">
        <v>44</v>
      </c>
      <c r="B52" s="46"/>
      <c r="C52" s="14"/>
      <c r="D52" s="15">
        <v>6</v>
      </c>
      <c r="E52" s="16">
        <v>699375</v>
      </c>
      <c r="F52" s="16">
        <v>-26975</v>
      </c>
      <c r="G52" s="118">
        <f>1-(+F52/E52)</f>
        <v>1.0385701519213584</v>
      </c>
      <c r="H52" s="18"/>
    </row>
    <row r="53" spans="1:8" ht="15.75">
      <c r="A53" s="78" t="s">
        <v>64</v>
      </c>
      <c r="B53" s="46"/>
      <c r="C53" s="14"/>
      <c r="D53" s="15">
        <v>2</v>
      </c>
      <c r="E53" s="16">
        <v>128800</v>
      </c>
      <c r="F53" s="16">
        <v>34600</v>
      </c>
      <c r="G53" s="118">
        <f>1-(+F53/E53)</f>
        <v>0.7313664596273293</v>
      </c>
      <c r="H53" s="18"/>
    </row>
    <row r="54" spans="1:8" ht="15.75">
      <c r="A54" s="45" t="s">
        <v>114</v>
      </c>
      <c r="B54" s="46"/>
      <c r="C54" s="14"/>
      <c r="D54" s="15">
        <v>1658</v>
      </c>
      <c r="E54" s="16">
        <v>118576446.51</v>
      </c>
      <c r="F54" s="16">
        <v>13603909.71</v>
      </c>
      <c r="G54" s="118">
        <f>1-(+F54/E54)</f>
        <v>0.885273086600274</v>
      </c>
      <c r="H54" s="18"/>
    </row>
    <row r="55" spans="1:8" ht="15.75">
      <c r="A55" s="125" t="s">
        <v>115</v>
      </c>
      <c r="B55" s="48"/>
      <c r="C55" s="14"/>
      <c r="D55" s="15"/>
      <c r="E55" s="16"/>
      <c r="F55" s="16"/>
      <c r="G55" s="118"/>
      <c r="H55" s="18"/>
    </row>
    <row r="56" spans="1:8" ht="15">
      <c r="A56" s="49" t="s">
        <v>45</v>
      </c>
      <c r="B56" s="48"/>
      <c r="C56" s="14"/>
      <c r="D56" s="21"/>
      <c r="E56" s="70"/>
      <c r="F56" s="16"/>
      <c r="G56" s="119"/>
      <c r="H56" s="18"/>
    </row>
    <row r="57" spans="1:8" ht="15">
      <c r="A57" s="20" t="s">
        <v>46</v>
      </c>
      <c r="B57" s="46"/>
      <c r="C57" s="14"/>
      <c r="D57" s="21"/>
      <c r="E57" s="70"/>
      <c r="F57" s="16"/>
      <c r="G57" s="119"/>
      <c r="H57" s="18"/>
    </row>
    <row r="58" spans="1:8" ht="15">
      <c r="A58" s="20" t="s">
        <v>29</v>
      </c>
      <c r="B58" s="46"/>
      <c r="C58" s="14"/>
      <c r="D58" s="21"/>
      <c r="E58" s="69"/>
      <c r="F58" s="16"/>
      <c r="G58" s="119"/>
      <c r="H58" s="18"/>
    </row>
    <row r="59" spans="1:8" ht="15">
      <c r="A59" s="20" t="s">
        <v>30</v>
      </c>
      <c r="B59" s="46"/>
      <c r="C59" s="14"/>
      <c r="D59" s="21"/>
      <c r="E59" s="69"/>
      <c r="F59" s="16"/>
      <c r="G59" s="119"/>
      <c r="H59" s="18"/>
    </row>
    <row r="60" spans="1:8" ht="15.75">
      <c r="A60" s="50"/>
      <c r="B60" s="25"/>
      <c r="C60" s="14"/>
      <c r="D60" s="21"/>
      <c r="E60" s="26"/>
      <c r="F60" s="26"/>
      <c r="G60" s="119"/>
      <c r="H60" s="2"/>
    </row>
    <row r="61" spans="1:8" ht="15.75">
      <c r="A61" s="28" t="s">
        <v>48</v>
      </c>
      <c r="B61" s="28"/>
      <c r="C61" s="29"/>
      <c r="D61" s="30">
        <f>SUM(D44:D57)</f>
        <v>2405</v>
      </c>
      <c r="E61" s="31">
        <f>SUM(E44:E60)</f>
        <v>217223700.98000002</v>
      </c>
      <c r="F61" s="31">
        <f>SUM(F44:F60)</f>
        <v>19632454.71</v>
      </c>
      <c r="G61" s="110">
        <f>1-(+F61/E61)</f>
        <v>0.9096210283618749</v>
      </c>
      <c r="H61" s="2"/>
    </row>
    <row r="62" spans="1:8" ht="15">
      <c r="A62" s="51"/>
      <c r="B62" s="51"/>
      <c r="C62" s="51"/>
      <c r="D62" s="52"/>
      <c r="E62" s="126"/>
      <c r="F62" s="53"/>
      <c r="G62" s="53"/>
      <c r="H62" s="2"/>
    </row>
    <row r="63" spans="1:8" ht="18">
      <c r="A63" s="54" t="s">
        <v>49</v>
      </c>
      <c r="B63" s="55"/>
      <c r="C63" s="55"/>
      <c r="D63" s="55"/>
      <c r="E63" s="55"/>
      <c r="F63" s="56">
        <f>F61+F39</f>
        <v>23867041.310000002</v>
      </c>
      <c r="G63" s="55"/>
      <c r="H63" s="2"/>
    </row>
    <row r="64" spans="1:8" ht="18">
      <c r="A64" s="54"/>
      <c r="B64" s="55"/>
      <c r="C64" s="55"/>
      <c r="D64" s="55"/>
      <c r="E64" s="55"/>
      <c r="F64" s="56"/>
      <c r="G64" s="55"/>
      <c r="H64" s="2"/>
    </row>
    <row r="65" spans="1:8" ht="15.75">
      <c r="A65" s="4" t="s">
        <v>51</v>
      </c>
      <c r="B65" s="59"/>
      <c r="C65" s="59"/>
      <c r="D65" s="59"/>
      <c r="E65" s="59"/>
      <c r="F65" s="60"/>
      <c r="G65" s="59"/>
      <c r="H65" s="2"/>
    </row>
    <row r="66" spans="1:8" ht="15.75">
      <c r="A66" s="4" t="s">
        <v>52</v>
      </c>
      <c r="B66" s="59"/>
      <c r="C66" s="59"/>
      <c r="D66" s="59"/>
      <c r="E66" s="59"/>
      <c r="F66" s="60"/>
      <c r="G66" s="59"/>
      <c r="H66" s="2"/>
    </row>
    <row r="67" spans="1:8" ht="15.75">
      <c r="A67" s="4"/>
      <c r="B67" s="59"/>
      <c r="C67" s="59"/>
      <c r="D67" s="59"/>
      <c r="E67" s="59"/>
      <c r="F67" s="60"/>
      <c r="G67" s="59"/>
      <c r="H67" s="2"/>
    </row>
    <row r="68" spans="1:8" ht="18">
      <c r="A68" s="61" t="s">
        <v>53</v>
      </c>
      <c r="B68" s="58"/>
      <c r="C68" s="58"/>
      <c r="D68" s="58"/>
      <c r="E68" s="58"/>
      <c r="F68" s="56"/>
      <c r="G68" s="58"/>
      <c r="H68" s="2"/>
    </row>
    <row r="69" spans="1:8" ht="18">
      <c r="A69" s="62"/>
      <c r="B69" s="58"/>
      <c r="C69" s="58"/>
      <c r="D69" s="58"/>
      <c r="E69" s="56"/>
      <c r="F69" s="2"/>
      <c r="G69" s="2"/>
      <c r="H69" s="2"/>
    </row>
    <row r="70" spans="1:8" ht="18">
      <c r="A70" s="62"/>
      <c r="B70" s="58"/>
      <c r="C70" s="58"/>
      <c r="D70" s="58"/>
      <c r="E70" s="63"/>
      <c r="F70" s="2"/>
      <c r="G70" s="2"/>
      <c r="H70" s="2"/>
    </row>
    <row r="71" spans="1:8" ht="18">
      <c r="A71" s="62"/>
      <c r="B71" s="58"/>
      <c r="C71" s="58"/>
      <c r="D71" s="58"/>
      <c r="E71" s="64"/>
      <c r="F71" s="2"/>
      <c r="G71" s="2"/>
      <c r="H71" s="2"/>
    </row>
    <row r="72" spans="1:8" ht="18">
      <c r="A72" s="62"/>
      <c r="B72" s="58"/>
      <c r="C72" s="58"/>
      <c r="D72" s="58"/>
      <c r="E72" s="65"/>
      <c r="F72" s="2"/>
      <c r="G72" s="2"/>
      <c r="H72" s="2"/>
    </row>
    <row r="73" spans="1:8" ht="18">
      <c r="A73" s="62"/>
      <c r="B73" s="58"/>
      <c r="C73" s="58"/>
      <c r="D73" s="58"/>
      <c r="E73" s="56"/>
      <c r="F73" s="2"/>
      <c r="G73" s="2"/>
      <c r="H73" s="2"/>
    </row>
    <row r="74" spans="1:8" ht="18">
      <c r="A74" s="62"/>
      <c r="B74" s="58"/>
      <c r="C74" s="58"/>
      <c r="D74" s="58"/>
      <c r="E74" s="56"/>
      <c r="F74" s="2"/>
      <c r="G74" s="2"/>
      <c r="H74" s="2"/>
    </row>
    <row r="75" spans="1:8" ht="18">
      <c r="A75" s="62"/>
      <c r="B75" s="58"/>
      <c r="C75" s="58"/>
      <c r="D75" s="58"/>
      <c r="E75" s="63"/>
      <c r="F75" s="2"/>
      <c r="G75" s="2"/>
      <c r="H75" s="2"/>
    </row>
    <row r="76" spans="1:8" ht="18">
      <c r="A76" s="62"/>
      <c r="B76" s="58"/>
      <c r="C76" s="58"/>
      <c r="D76" s="58"/>
      <c r="E76" s="64"/>
      <c r="F76" s="2"/>
      <c r="G76" s="2"/>
      <c r="H76" s="2"/>
    </row>
    <row r="77" spans="1:8" ht="18">
      <c r="A77" s="62"/>
      <c r="B77" s="58"/>
      <c r="C77" s="58"/>
      <c r="D77" s="58"/>
      <c r="E77" s="64"/>
      <c r="F77" s="2"/>
      <c r="G77" s="2"/>
      <c r="H77" s="2"/>
    </row>
    <row r="78" spans="1:8" ht="18">
      <c r="A78" s="62"/>
      <c r="B78" s="58"/>
      <c r="C78" s="58"/>
      <c r="D78" s="58"/>
      <c r="E78" s="64"/>
      <c r="F78" s="2"/>
      <c r="G78" s="2"/>
      <c r="H78" s="2"/>
    </row>
    <row r="79" spans="1:8" ht="18">
      <c r="A79" s="62"/>
      <c r="B79" s="58"/>
      <c r="C79" s="58"/>
      <c r="D79" s="58"/>
      <c r="E79" s="66"/>
      <c r="F79" s="2"/>
      <c r="G79" s="2"/>
      <c r="H79" s="2"/>
    </row>
    <row r="80" spans="1:8" ht="18">
      <c r="A80" s="62"/>
      <c r="B80" s="58"/>
      <c r="C80" s="58"/>
      <c r="D80" s="58"/>
      <c r="E80" s="58"/>
      <c r="F80" s="2"/>
      <c r="G80" s="2"/>
      <c r="H80" s="2"/>
    </row>
    <row r="81" spans="1:8" ht="15.75">
      <c r="A81" s="67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2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AUGUST 2018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87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1" t="s">
        <v>10</v>
      </c>
      <c r="B9" s="13"/>
      <c r="C9" s="14"/>
      <c r="D9" s="15">
        <v>2</v>
      </c>
      <c r="E9" s="120">
        <v>60900</v>
      </c>
      <c r="F9" s="121">
        <v>58285</v>
      </c>
      <c r="G9" s="118">
        <f>F9/E9</f>
        <v>0.9570607553366174</v>
      </c>
      <c r="H9" s="18"/>
    </row>
    <row r="10" spans="1:8" ht="15.75">
      <c r="A10" s="111" t="s">
        <v>11</v>
      </c>
      <c r="B10" s="13"/>
      <c r="C10" s="14"/>
      <c r="D10" s="15">
        <v>3</v>
      </c>
      <c r="E10" s="120">
        <v>598561</v>
      </c>
      <c r="F10" s="121">
        <v>2192.5</v>
      </c>
      <c r="G10" s="118">
        <f>F10/E10</f>
        <v>0.0036629516456969297</v>
      </c>
      <c r="H10" s="18"/>
    </row>
    <row r="11" spans="1:8" ht="15.75">
      <c r="A11" s="111" t="s">
        <v>141</v>
      </c>
      <c r="B11" s="13"/>
      <c r="C11" s="14"/>
      <c r="D11" s="15">
        <v>1</v>
      </c>
      <c r="E11" s="120">
        <v>17800</v>
      </c>
      <c r="F11" s="121">
        <v>6363</v>
      </c>
      <c r="G11" s="118">
        <f>F11/E11</f>
        <v>0.35747191011235957</v>
      </c>
      <c r="H11" s="18"/>
    </row>
    <row r="12" spans="1:8" ht="15.75">
      <c r="A12" s="111" t="s">
        <v>25</v>
      </c>
      <c r="B12" s="13"/>
      <c r="C12" s="14"/>
      <c r="D12" s="15"/>
      <c r="E12" s="120"/>
      <c r="F12" s="121"/>
      <c r="G12" s="118"/>
      <c r="H12" s="18"/>
    </row>
    <row r="13" spans="1:8" ht="15.75">
      <c r="A13" s="111" t="s">
        <v>82</v>
      </c>
      <c r="B13" s="13"/>
      <c r="C13" s="14"/>
      <c r="D13" s="15">
        <v>23</v>
      </c>
      <c r="E13" s="120">
        <v>3346268</v>
      </c>
      <c r="F13" s="121">
        <v>480292.5</v>
      </c>
      <c r="G13" s="118">
        <f>F13/E13</f>
        <v>0.14353079311041436</v>
      </c>
      <c r="H13" s="18"/>
    </row>
    <row r="14" spans="1:8" ht="15.75">
      <c r="A14" s="111" t="s">
        <v>122</v>
      </c>
      <c r="B14" s="13"/>
      <c r="C14" s="14"/>
      <c r="D14" s="15"/>
      <c r="E14" s="120"/>
      <c r="F14" s="121"/>
      <c r="G14" s="118"/>
      <c r="H14" s="18"/>
    </row>
    <row r="15" spans="1:8" ht="15.75">
      <c r="A15" s="111" t="s">
        <v>124</v>
      </c>
      <c r="B15" s="13"/>
      <c r="C15" s="14"/>
      <c r="D15" s="15"/>
      <c r="E15" s="120"/>
      <c r="F15" s="121"/>
      <c r="G15" s="118"/>
      <c r="H15" s="18"/>
    </row>
    <row r="16" spans="1:8" ht="15.75">
      <c r="A16" s="111" t="s">
        <v>128</v>
      </c>
      <c r="B16" s="13"/>
      <c r="C16" s="14"/>
      <c r="D16" s="15"/>
      <c r="E16" s="120"/>
      <c r="F16" s="121"/>
      <c r="G16" s="118"/>
      <c r="H16" s="18"/>
    </row>
    <row r="17" spans="1:8" ht="15.75">
      <c r="A17" s="111" t="s">
        <v>88</v>
      </c>
      <c r="B17" s="13"/>
      <c r="C17" s="14"/>
      <c r="D17" s="15">
        <v>2</v>
      </c>
      <c r="E17" s="120">
        <v>849723</v>
      </c>
      <c r="F17" s="121">
        <v>209765</v>
      </c>
      <c r="G17" s="118">
        <f>F17/E17</f>
        <v>0.24686280117167594</v>
      </c>
      <c r="H17" s="18"/>
    </row>
    <row r="18" spans="1:8" ht="15.75">
      <c r="A18" s="113" t="s">
        <v>131</v>
      </c>
      <c r="B18" s="13"/>
      <c r="C18" s="14"/>
      <c r="D18" s="15">
        <v>1</v>
      </c>
      <c r="E18" s="120">
        <v>363170</v>
      </c>
      <c r="F18" s="121">
        <v>117067</v>
      </c>
      <c r="G18" s="118">
        <f>F18/E18</f>
        <v>0.3223476608750723</v>
      </c>
      <c r="H18" s="18"/>
    </row>
    <row r="19" spans="1:8" ht="15.75">
      <c r="A19" s="111" t="s">
        <v>15</v>
      </c>
      <c r="B19" s="13"/>
      <c r="C19" s="14"/>
      <c r="D19" s="15">
        <v>2</v>
      </c>
      <c r="E19" s="120">
        <v>1452338</v>
      </c>
      <c r="F19" s="121">
        <v>353553</v>
      </c>
      <c r="G19" s="118">
        <f>F19/E19</f>
        <v>0.2434371337801531</v>
      </c>
      <c r="H19" s="18"/>
    </row>
    <row r="20" spans="1:8" ht="15.75">
      <c r="A20" s="111" t="s">
        <v>63</v>
      </c>
      <c r="B20" s="13"/>
      <c r="C20" s="14"/>
      <c r="D20" s="15"/>
      <c r="E20" s="120"/>
      <c r="F20" s="121"/>
      <c r="G20" s="118"/>
      <c r="H20" s="18"/>
    </row>
    <row r="21" spans="1:8" ht="15.75">
      <c r="A21" s="111" t="s">
        <v>113</v>
      </c>
      <c r="B21" s="13"/>
      <c r="C21" s="14"/>
      <c r="D21" s="15">
        <v>1</v>
      </c>
      <c r="E21" s="120">
        <v>167059</v>
      </c>
      <c r="F21" s="121">
        <v>44654</v>
      </c>
      <c r="G21" s="118">
        <f aca="true" t="shared" si="0" ref="G21:G30">F21/E21</f>
        <v>0.26729478806888585</v>
      </c>
      <c r="H21" s="18"/>
    </row>
    <row r="22" spans="1:8" ht="15.75">
      <c r="A22" s="111" t="s">
        <v>145</v>
      </c>
      <c r="B22" s="13"/>
      <c r="C22" s="14"/>
      <c r="D22" s="15">
        <v>1</v>
      </c>
      <c r="E22" s="120">
        <v>64720</v>
      </c>
      <c r="F22" s="121">
        <v>-7032</v>
      </c>
      <c r="G22" s="118">
        <f t="shared" si="0"/>
        <v>-0.10865265760197775</v>
      </c>
      <c r="H22" s="18"/>
    </row>
    <row r="23" spans="1:8" ht="15.75">
      <c r="A23" s="111" t="s">
        <v>133</v>
      </c>
      <c r="B23" s="13"/>
      <c r="C23" s="14"/>
      <c r="D23" s="15">
        <v>3</v>
      </c>
      <c r="E23" s="120">
        <v>885319</v>
      </c>
      <c r="F23" s="121">
        <v>184724.34</v>
      </c>
      <c r="G23" s="118">
        <f t="shared" si="0"/>
        <v>0.20865285846118745</v>
      </c>
      <c r="H23" s="18"/>
    </row>
    <row r="24" spans="1:8" ht="15.75">
      <c r="A24" s="111" t="s">
        <v>18</v>
      </c>
      <c r="B24" s="13"/>
      <c r="C24" s="14"/>
      <c r="D24" s="15">
        <v>2</v>
      </c>
      <c r="E24" s="120">
        <v>709979</v>
      </c>
      <c r="F24" s="121">
        <v>129345.5</v>
      </c>
      <c r="G24" s="118">
        <f t="shared" si="0"/>
        <v>0.18218214904947894</v>
      </c>
      <c r="H24" s="18"/>
    </row>
    <row r="25" spans="1:8" ht="15.75">
      <c r="A25" s="112" t="s">
        <v>20</v>
      </c>
      <c r="B25" s="13"/>
      <c r="C25" s="14"/>
      <c r="D25" s="15">
        <v>4</v>
      </c>
      <c r="E25" s="120">
        <v>730387</v>
      </c>
      <c r="F25" s="121">
        <v>168506</v>
      </c>
      <c r="G25" s="118">
        <f t="shared" si="0"/>
        <v>0.2307078302324658</v>
      </c>
      <c r="H25" s="18"/>
    </row>
    <row r="26" spans="1:8" ht="15.75">
      <c r="A26" s="112" t="s">
        <v>21</v>
      </c>
      <c r="B26" s="13"/>
      <c r="C26" s="14"/>
      <c r="D26" s="15"/>
      <c r="E26" s="120"/>
      <c r="F26" s="121"/>
      <c r="G26" s="118"/>
      <c r="H26" s="18"/>
    </row>
    <row r="27" spans="1:8" ht="15.75">
      <c r="A27" s="113" t="s">
        <v>22</v>
      </c>
      <c r="B27" s="13"/>
      <c r="C27" s="14"/>
      <c r="D27" s="15"/>
      <c r="E27" s="120"/>
      <c r="F27" s="121"/>
      <c r="G27" s="118"/>
      <c r="H27" s="18"/>
    </row>
    <row r="28" spans="1:8" ht="15.75">
      <c r="A28" s="113" t="s">
        <v>23</v>
      </c>
      <c r="B28" s="13"/>
      <c r="C28" s="14"/>
      <c r="D28" s="15"/>
      <c r="E28" s="120"/>
      <c r="F28" s="121"/>
      <c r="G28" s="118"/>
      <c r="H28" s="18"/>
    </row>
    <row r="29" spans="1:8" ht="15.75">
      <c r="A29" s="113" t="s">
        <v>24</v>
      </c>
      <c r="B29" s="13"/>
      <c r="C29" s="14"/>
      <c r="D29" s="15">
        <v>1</v>
      </c>
      <c r="E29" s="120">
        <v>136184</v>
      </c>
      <c r="F29" s="121">
        <v>35905.5</v>
      </c>
      <c r="G29" s="118">
        <f t="shared" si="0"/>
        <v>0.26365432062503674</v>
      </c>
      <c r="H29" s="18"/>
    </row>
    <row r="30" spans="1:8" ht="15.75">
      <c r="A30" s="113" t="s">
        <v>73</v>
      </c>
      <c r="B30" s="13"/>
      <c r="C30" s="14"/>
      <c r="D30" s="15">
        <v>1</v>
      </c>
      <c r="E30" s="120">
        <v>87933</v>
      </c>
      <c r="F30" s="121">
        <v>14556.5</v>
      </c>
      <c r="G30" s="118">
        <f t="shared" si="0"/>
        <v>0.16554080947994496</v>
      </c>
      <c r="H30" s="18"/>
    </row>
    <row r="31" spans="1:8" ht="15.75">
      <c r="A31" s="113" t="s">
        <v>90</v>
      </c>
      <c r="B31" s="13"/>
      <c r="C31" s="14"/>
      <c r="D31" s="15"/>
      <c r="E31" s="120"/>
      <c r="F31" s="121"/>
      <c r="G31" s="118"/>
      <c r="H31" s="18"/>
    </row>
    <row r="32" spans="1:8" ht="15.75">
      <c r="A32" s="113" t="s">
        <v>126</v>
      </c>
      <c r="B32" s="13"/>
      <c r="C32" s="14"/>
      <c r="D32" s="15">
        <v>1</v>
      </c>
      <c r="E32" s="120">
        <v>186264</v>
      </c>
      <c r="F32" s="121">
        <v>52799</v>
      </c>
      <c r="G32" s="118">
        <f>F32/E32</f>
        <v>0.2834632564532062</v>
      </c>
      <c r="H32" s="18"/>
    </row>
    <row r="33" spans="1:8" ht="15.75">
      <c r="A33" s="113" t="s">
        <v>27</v>
      </c>
      <c r="B33" s="13"/>
      <c r="C33" s="14"/>
      <c r="D33" s="15"/>
      <c r="E33" s="120"/>
      <c r="F33" s="121"/>
      <c r="G33" s="118"/>
      <c r="H33" s="18"/>
    </row>
    <row r="34" spans="1:8" ht="15.75">
      <c r="A34" s="113" t="s">
        <v>86</v>
      </c>
      <c r="B34" s="13"/>
      <c r="C34" s="14"/>
      <c r="D34" s="15">
        <v>6</v>
      </c>
      <c r="E34" s="120">
        <v>2290954</v>
      </c>
      <c r="F34" s="121">
        <v>599250</v>
      </c>
      <c r="G34" s="118">
        <f>F34/E34</f>
        <v>0.26157225330582806</v>
      </c>
      <c r="H34" s="18"/>
    </row>
    <row r="35" spans="1:8" ht="15">
      <c r="A35" s="20" t="s">
        <v>28</v>
      </c>
      <c r="B35" s="13"/>
      <c r="C35" s="14"/>
      <c r="D35" s="21"/>
      <c r="E35" s="120"/>
      <c r="F35" s="121"/>
      <c r="G35" s="119"/>
      <c r="H35" s="18"/>
    </row>
    <row r="36" spans="1:8" ht="15">
      <c r="A36" s="20" t="s">
        <v>47</v>
      </c>
      <c r="B36" s="13"/>
      <c r="C36" s="14"/>
      <c r="D36" s="21"/>
      <c r="E36" s="120"/>
      <c r="F36" s="121">
        <v>25</v>
      </c>
      <c r="G36" s="119"/>
      <c r="H36" s="18"/>
    </row>
    <row r="37" spans="1:8" ht="15">
      <c r="A37" s="20" t="s">
        <v>30</v>
      </c>
      <c r="B37" s="13"/>
      <c r="C37" s="14"/>
      <c r="D37" s="21"/>
      <c r="E37" s="69"/>
      <c r="F37" s="16"/>
      <c r="G37" s="119"/>
      <c r="H37" s="18"/>
    </row>
    <row r="38" spans="1:8" ht="15">
      <c r="A38" s="24"/>
      <c r="B38" s="25"/>
      <c r="C38" s="14"/>
      <c r="D38" s="21"/>
      <c r="E38" s="70"/>
      <c r="F38" s="70"/>
      <c r="G38" s="119"/>
      <c r="H38" s="18"/>
    </row>
    <row r="39" spans="1:8" ht="15.75">
      <c r="A39" s="27" t="s">
        <v>31</v>
      </c>
      <c r="B39" s="28"/>
      <c r="C39" s="29"/>
      <c r="D39" s="30">
        <f>SUM(D9:D38)</f>
        <v>54</v>
      </c>
      <c r="E39" s="31">
        <f>SUM(E9:E38)</f>
        <v>11947559</v>
      </c>
      <c r="F39" s="31">
        <f>SUM(F9:F38)</f>
        <v>2450251.84</v>
      </c>
      <c r="G39" s="106">
        <f>F39/E39</f>
        <v>0.20508388700989047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32</v>
      </c>
      <c r="B41" s="38"/>
      <c r="C41" s="38"/>
      <c r="D41" s="39"/>
      <c r="E41" s="40"/>
      <c r="F41" s="41"/>
      <c r="G41" s="107"/>
      <c r="H41" s="2"/>
    </row>
    <row r="42" spans="1:8" ht="15.75">
      <c r="A42" s="42"/>
      <c r="B42" s="42"/>
      <c r="C42" s="42"/>
      <c r="D42" s="43"/>
      <c r="E42" s="39" t="s">
        <v>33</v>
      </c>
      <c r="F42" s="39" t="s">
        <v>33</v>
      </c>
      <c r="G42" s="108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34</v>
      </c>
      <c r="F43" s="41" t="s">
        <v>8</v>
      </c>
      <c r="G43" s="109" t="s">
        <v>35</v>
      </c>
      <c r="H43" s="2"/>
    </row>
    <row r="44" spans="1:8" ht="15.75">
      <c r="A44" s="45" t="s">
        <v>36</v>
      </c>
      <c r="B44" s="46"/>
      <c r="C44" s="14"/>
      <c r="D44" s="15">
        <v>136</v>
      </c>
      <c r="E44" s="16">
        <v>26633632.45</v>
      </c>
      <c r="F44" s="16">
        <v>1320210.6</v>
      </c>
      <c r="G44" s="118">
        <f>1-(+F44/E44)</f>
        <v>0.9504306968837816</v>
      </c>
      <c r="H44" s="18"/>
    </row>
    <row r="45" spans="1:8" ht="15.75">
      <c r="A45" s="45" t="s">
        <v>37</v>
      </c>
      <c r="B45" s="46"/>
      <c r="C45" s="14"/>
      <c r="D45" s="15">
        <v>16</v>
      </c>
      <c r="E45" s="16">
        <v>3312859.81</v>
      </c>
      <c r="F45" s="16">
        <v>238193.56</v>
      </c>
      <c r="G45" s="118">
        <f aca="true" t="shared" si="1" ref="G45:G54">1-(+F45/E45)</f>
        <v>0.9281003200675733</v>
      </c>
      <c r="H45" s="18"/>
    </row>
    <row r="46" spans="1:8" ht="15.75">
      <c r="A46" s="45" t="s">
        <v>38</v>
      </c>
      <c r="B46" s="46"/>
      <c r="C46" s="14"/>
      <c r="D46" s="15">
        <v>163</v>
      </c>
      <c r="E46" s="16">
        <v>21624943.76</v>
      </c>
      <c r="F46" s="16">
        <v>1211148.08</v>
      </c>
      <c r="G46" s="118">
        <f t="shared" si="1"/>
        <v>0.9439930067129109</v>
      </c>
      <c r="H46" s="18"/>
    </row>
    <row r="47" spans="1:8" ht="15.75">
      <c r="A47" s="45" t="s">
        <v>39</v>
      </c>
      <c r="B47" s="46"/>
      <c r="C47" s="14"/>
      <c r="D47" s="15">
        <v>2</v>
      </c>
      <c r="E47" s="16">
        <v>637218</v>
      </c>
      <c r="F47" s="16">
        <v>20754</v>
      </c>
      <c r="G47" s="118">
        <f t="shared" si="1"/>
        <v>0.9674302985791362</v>
      </c>
      <c r="H47" s="18"/>
    </row>
    <row r="48" spans="1:8" ht="15.75">
      <c r="A48" s="45" t="s">
        <v>40</v>
      </c>
      <c r="B48" s="46"/>
      <c r="C48" s="14"/>
      <c r="D48" s="15">
        <v>119</v>
      </c>
      <c r="E48" s="16">
        <v>20072010</v>
      </c>
      <c r="F48" s="16">
        <v>1373100.63</v>
      </c>
      <c r="G48" s="118">
        <f t="shared" si="1"/>
        <v>0.9315912741175398</v>
      </c>
      <c r="H48" s="18"/>
    </row>
    <row r="49" spans="1:8" ht="15.75">
      <c r="A49" s="45" t="s">
        <v>41</v>
      </c>
      <c r="B49" s="46"/>
      <c r="C49" s="14"/>
      <c r="D49" s="15"/>
      <c r="E49" s="16"/>
      <c r="F49" s="16"/>
      <c r="G49" s="118"/>
      <c r="H49" s="18"/>
    </row>
    <row r="50" spans="1:8" ht="15.75">
      <c r="A50" s="45" t="s">
        <v>42</v>
      </c>
      <c r="B50" s="46"/>
      <c r="C50" s="14"/>
      <c r="D50" s="15">
        <v>17</v>
      </c>
      <c r="E50" s="16">
        <v>2179930</v>
      </c>
      <c r="F50" s="16">
        <v>231415</v>
      </c>
      <c r="G50" s="118">
        <f t="shared" si="1"/>
        <v>0.8938429215617015</v>
      </c>
      <c r="H50" s="18"/>
    </row>
    <row r="51" spans="1:8" ht="15.75">
      <c r="A51" s="45" t="s">
        <v>43</v>
      </c>
      <c r="B51" s="46"/>
      <c r="C51" s="14"/>
      <c r="D51" s="15">
        <v>4</v>
      </c>
      <c r="E51" s="16">
        <v>1195735</v>
      </c>
      <c r="F51" s="16">
        <v>16630</v>
      </c>
      <c r="G51" s="118">
        <f t="shared" si="1"/>
        <v>0.9860922361560045</v>
      </c>
      <c r="H51" s="18"/>
    </row>
    <row r="52" spans="1:8" ht="15.75">
      <c r="A52" s="77" t="s">
        <v>44</v>
      </c>
      <c r="B52" s="46"/>
      <c r="C52" s="14"/>
      <c r="D52" s="15">
        <v>2</v>
      </c>
      <c r="E52" s="16">
        <v>433575</v>
      </c>
      <c r="F52" s="16">
        <v>46300</v>
      </c>
      <c r="G52" s="118">
        <f t="shared" si="1"/>
        <v>0.8932134002191086</v>
      </c>
      <c r="H52" s="18"/>
    </row>
    <row r="53" spans="1:8" ht="15.75">
      <c r="A53" s="78" t="s">
        <v>64</v>
      </c>
      <c r="B53" s="46"/>
      <c r="C53" s="14"/>
      <c r="D53" s="15"/>
      <c r="E53" s="16"/>
      <c r="F53" s="16"/>
      <c r="G53" s="118"/>
      <c r="H53" s="18"/>
    </row>
    <row r="54" spans="1:8" ht="15.75">
      <c r="A54" s="45" t="s">
        <v>114</v>
      </c>
      <c r="B54" s="46"/>
      <c r="C54" s="14"/>
      <c r="D54" s="15">
        <v>1457</v>
      </c>
      <c r="E54" s="16">
        <v>101327973.36</v>
      </c>
      <c r="F54" s="16">
        <v>12165008.75</v>
      </c>
      <c r="G54" s="118">
        <f t="shared" si="1"/>
        <v>0.8799442212588233</v>
      </c>
      <c r="H54" s="18"/>
    </row>
    <row r="55" spans="1:8" ht="15.75">
      <c r="A55" s="125" t="s">
        <v>115</v>
      </c>
      <c r="B55" s="48"/>
      <c r="C55" s="14"/>
      <c r="D55" s="15"/>
      <c r="E55" s="16"/>
      <c r="F55" s="16"/>
      <c r="G55" s="118"/>
      <c r="H55" s="18"/>
    </row>
    <row r="56" spans="1:8" ht="15.75">
      <c r="A56" s="79"/>
      <c r="B56" s="48"/>
      <c r="C56" s="14"/>
      <c r="D56" s="15"/>
      <c r="E56" s="16"/>
      <c r="F56" s="16"/>
      <c r="G56" s="118"/>
      <c r="H56" s="18"/>
    </row>
    <row r="57" spans="1:8" ht="15">
      <c r="A57" s="20" t="s">
        <v>45</v>
      </c>
      <c r="B57" s="48"/>
      <c r="C57" s="14"/>
      <c r="D57" s="21"/>
      <c r="E57" s="70"/>
      <c r="F57" s="16"/>
      <c r="G57" s="119"/>
      <c r="H57" s="18"/>
    </row>
    <row r="58" spans="1:8" ht="15">
      <c r="A58" s="20" t="s">
        <v>46</v>
      </c>
      <c r="B58" s="46"/>
      <c r="C58" s="14"/>
      <c r="D58" s="21"/>
      <c r="E58" s="70"/>
      <c r="F58" s="16"/>
      <c r="G58" s="119"/>
      <c r="H58" s="18"/>
    </row>
    <row r="59" spans="1:8" ht="15">
      <c r="A59" s="20" t="s">
        <v>47</v>
      </c>
      <c r="B59" s="46"/>
      <c r="C59" s="14"/>
      <c r="D59" s="21"/>
      <c r="E59" s="69"/>
      <c r="F59" s="16"/>
      <c r="G59" s="119"/>
      <c r="H59" s="18"/>
    </row>
    <row r="60" spans="1:8" ht="15">
      <c r="A60" s="20" t="s">
        <v>30</v>
      </c>
      <c r="B60" s="46"/>
      <c r="C60" s="14"/>
      <c r="D60" s="21"/>
      <c r="E60" s="69"/>
      <c r="F60" s="16"/>
      <c r="G60" s="119"/>
      <c r="H60" s="18"/>
    </row>
    <row r="61" spans="1:8" ht="15.75">
      <c r="A61" s="50"/>
      <c r="B61" s="25"/>
      <c r="C61" s="14"/>
      <c r="D61" s="21"/>
      <c r="E61" s="26"/>
      <c r="F61" s="26"/>
      <c r="G61" s="119"/>
      <c r="H61" s="2"/>
    </row>
    <row r="62" spans="1:8" ht="15.75">
      <c r="A62" s="28" t="s">
        <v>48</v>
      </c>
      <c r="B62" s="28"/>
      <c r="C62" s="29"/>
      <c r="D62" s="30">
        <f>SUM(D44:D58)</f>
        <v>1916</v>
      </c>
      <c r="E62" s="31">
        <f>SUM(E44:E61)</f>
        <v>177417877.38</v>
      </c>
      <c r="F62" s="31">
        <f>SUM(F44:F61)</f>
        <v>16622760.620000001</v>
      </c>
      <c r="G62" s="110">
        <f>1-(+F62/E62)</f>
        <v>0.9063072962799754</v>
      </c>
      <c r="H62" s="2"/>
    </row>
    <row r="63" spans="1:8" ht="15">
      <c r="A63" s="51"/>
      <c r="B63" s="51"/>
      <c r="C63" s="51"/>
      <c r="D63" s="52"/>
      <c r="E63" s="126"/>
      <c r="F63" s="53"/>
      <c r="G63" s="53"/>
      <c r="H63" s="2"/>
    </row>
    <row r="64" spans="1:8" ht="18">
      <c r="A64" s="54" t="s">
        <v>49</v>
      </c>
      <c r="B64" s="55"/>
      <c r="C64" s="55"/>
      <c r="D64" s="55"/>
      <c r="E64" s="55"/>
      <c r="F64" s="56">
        <f>F62+F39</f>
        <v>19073012.46</v>
      </c>
      <c r="G64" s="55"/>
      <c r="H64" s="2"/>
    </row>
    <row r="65" spans="1:8" ht="18">
      <c r="A65" s="54"/>
      <c r="B65" s="55"/>
      <c r="C65" s="55"/>
      <c r="D65" s="55"/>
      <c r="E65" s="55"/>
      <c r="F65" s="56"/>
      <c r="G65" s="55"/>
      <c r="H65" s="2"/>
    </row>
    <row r="66" spans="1:8" ht="15.75">
      <c r="A66" s="4" t="s">
        <v>51</v>
      </c>
      <c r="B66" s="59"/>
      <c r="C66" s="59"/>
      <c r="D66" s="59"/>
      <c r="E66" s="59"/>
      <c r="F66" s="60"/>
      <c r="G66" s="59"/>
      <c r="H66" s="2"/>
    </row>
    <row r="67" spans="1:8" ht="15.75">
      <c r="A67" s="4" t="s">
        <v>52</v>
      </c>
      <c r="B67" s="59"/>
      <c r="C67" s="59"/>
      <c r="D67" s="59"/>
      <c r="E67" s="59"/>
      <c r="F67" s="60"/>
      <c r="G67" s="59"/>
      <c r="H67" s="2"/>
    </row>
    <row r="68" spans="1:8" ht="15.75">
      <c r="A68" s="4"/>
      <c r="B68" s="59"/>
      <c r="C68" s="59"/>
      <c r="D68" s="59"/>
      <c r="E68" s="59"/>
      <c r="F68" s="60"/>
      <c r="G68" s="59"/>
      <c r="H68" s="2"/>
    </row>
    <row r="69" spans="1:8" ht="18">
      <c r="A69" s="61" t="s">
        <v>53</v>
      </c>
      <c r="B69" s="58"/>
      <c r="C69" s="58"/>
      <c r="D69" s="58"/>
      <c r="E69" s="58"/>
      <c r="F69" s="56"/>
      <c r="G69" s="58"/>
      <c r="H69" s="2"/>
    </row>
    <row r="70" spans="1:8" ht="18">
      <c r="A70" s="62"/>
      <c r="B70" s="58"/>
      <c r="C70" s="58"/>
      <c r="D70" s="58"/>
      <c r="E70" s="56"/>
      <c r="F70" s="2"/>
      <c r="G70" s="2"/>
      <c r="H70" s="2"/>
    </row>
    <row r="71" spans="1:8" ht="18">
      <c r="A71" s="62"/>
      <c r="B71" s="58"/>
      <c r="C71" s="58"/>
      <c r="D71" s="58"/>
      <c r="E71" s="63"/>
      <c r="F71" s="2"/>
      <c r="G71" s="2"/>
      <c r="H71" s="2"/>
    </row>
    <row r="72" spans="1:8" ht="18">
      <c r="A72" s="62"/>
      <c r="B72" s="58"/>
      <c r="C72" s="58"/>
      <c r="D72" s="58"/>
      <c r="E72" s="64"/>
      <c r="F72" s="2"/>
      <c r="G72" s="2"/>
      <c r="H72" s="2"/>
    </row>
    <row r="73" spans="1:8" ht="18">
      <c r="A73" s="62"/>
      <c r="B73" s="58"/>
      <c r="C73" s="58"/>
      <c r="D73" s="58"/>
      <c r="E73" s="65"/>
      <c r="F73" s="2"/>
      <c r="G73" s="2"/>
      <c r="H73" s="2"/>
    </row>
    <row r="74" spans="1:8" ht="18">
      <c r="A74" s="62"/>
      <c r="B74" s="58"/>
      <c r="C74" s="58"/>
      <c r="D74" s="58"/>
      <c r="E74" s="56"/>
      <c r="F74" s="2"/>
      <c r="G74" s="2"/>
      <c r="H74" s="2"/>
    </row>
    <row r="75" spans="1:8" ht="18">
      <c r="A75" s="62"/>
      <c r="B75" s="58"/>
      <c r="C75" s="58"/>
      <c r="D75" s="58"/>
      <c r="E75" s="56"/>
      <c r="F75" s="2"/>
      <c r="G75" s="2"/>
      <c r="H75" s="2"/>
    </row>
    <row r="76" spans="1:8" ht="18">
      <c r="A76" s="62"/>
      <c r="B76" s="58"/>
      <c r="C76" s="58"/>
      <c r="D76" s="58"/>
      <c r="E76" s="63"/>
      <c r="F76" s="2"/>
      <c r="G76" s="2"/>
      <c r="H76" s="2"/>
    </row>
    <row r="77" spans="1:8" ht="18">
      <c r="A77" s="62"/>
      <c r="B77" s="58"/>
      <c r="C77" s="58"/>
      <c r="D77" s="58"/>
      <c r="E77" s="64"/>
      <c r="F77" s="2"/>
      <c r="G77" s="2"/>
      <c r="H77" s="2"/>
    </row>
    <row r="78" spans="1:8" ht="18">
      <c r="A78" s="62"/>
      <c r="B78" s="58"/>
      <c r="C78" s="58"/>
      <c r="D78" s="58"/>
      <c r="E78" s="64"/>
      <c r="F78" s="2"/>
      <c r="G78" s="2"/>
      <c r="H78" s="2"/>
    </row>
    <row r="79" spans="1:8" ht="18">
      <c r="A79" s="62"/>
      <c r="B79" s="58"/>
      <c r="C79" s="58"/>
      <c r="D79" s="58"/>
      <c r="E79" s="64"/>
      <c r="F79" s="2"/>
      <c r="G79" s="2"/>
      <c r="H79" s="2"/>
    </row>
    <row r="80" spans="1:8" ht="18">
      <c r="A80" s="62"/>
      <c r="B80" s="58"/>
      <c r="C80" s="58"/>
      <c r="D80" s="58"/>
      <c r="E80" s="66"/>
      <c r="F80" s="2"/>
      <c r="G80" s="2"/>
      <c r="H80" s="2"/>
    </row>
    <row r="81" spans="1:8" ht="18">
      <c r="A81" s="62"/>
      <c r="B81" s="58"/>
      <c r="C81" s="58"/>
      <c r="D81" s="58"/>
      <c r="E81" s="58"/>
      <c r="F81" s="2"/>
      <c r="G81" s="2"/>
      <c r="H81" s="2"/>
    </row>
    <row r="82" spans="1:8" ht="15.75">
      <c r="A82" s="67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75" right="0.75" top="0.25" bottom="0.25" header="0.5" footer="0.5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Goforth</dc:creator>
  <cp:keywords/>
  <dc:description/>
  <cp:lastModifiedBy>webteam-prod</cp:lastModifiedBy>
  <cp:lastPrinted>2013-01-09T15:16:35Z</cp:lastPrinted>
  <dcterms:created xsi:type="dcterms:W3CDTF">2012-06-07T14:04:25Z</dcterms:created>
  <dcterms:modified xsi:type="dcterms:W3CDTF">2018-10-09T20:10:16Z</dcterms:modified>
  <cp:category/>
  <cp:version/>
  <cp:contentType/>
  <cp:contentStatus/>
</cp:coreProperties>
</file>